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8" windowWidth="14808" windowHeight="783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Лист1!$A$1:$I$173</definedName>
  </definedNames>
  <calcPr calcId="144525" calcMode="autoNoTable" calcOnSave="0"/>
</workbook>
</file>

<file path=xl/calcChain.xml><?xml version="1.0" encoding="utf-8"?>
<calcChain xmlns="http://schemas.openxmlformats.org/spreadsheetml/2006/main">
  <c r="E25" i="1" l="1"/>
  <c r="E15" i="1"/>
  <c r="F12" i="1"/>
  <c r="F8" i="1" l="1"/>
  <c r="D173" i="1"/>
  <c r="D164" i="1"/>
  <c r="D155" i="1"/>
  <c r="D137" i="1"/>
  <c r="E128" i="1"/>
  <c r="F128" i="1"/>
  <c r="G128" i="1"/>
  <c r="H128" i="1"/>
  <c r="D99" i="1"/>
  <c r="E90" i="1"/>
  <c r="F90" i="1"/>
  <c r="G90" i="1"/>
  <c r="G81" i="1" s="1"/>
  <c r="H90" i="1"/>
  <c r="H81" i="1" s="1"/>
  <c r="E81" i="1"/>
  <c r="F81" i="1"/>
  <c r="D71" i="1"/>
  <c r="D62" i="1"/>
  <c r="D53" i="1"/>
  <c r="D44" i="1"/>
  <c r="E35" i="1"/>
  <c r="E26" i="1" s="1"/>
  <c r="F26" i="1"/>
  <c r="G35" i="1"/>
  <c r="G26" i="1" s="1"/>
  <c r="D128" i="1" l="1"/>
  <c r="D90" i="1"/>
  <c r="D81" i="1"/>
  <c r="G16" i="1"/>
  <c r="D35" i="1"/>
  <c r="E36" i="1"/>
  <c r="F36" i="1"/>
  <c r="F11" i="1"/>
  <c r="F13" i="1"/>
  <c r="F14" i="1"/>
  <c r="F15" i="1"/>
  <c r="F9" i="1"/>
  <c r="E11" i="1" l="1"/>
  <c r="E12" i="1"/>
  <c r="E13" i="1"/>
  <c r="E14" i="1"/>
  <c r="D11" i="1"/>
  <c r="D15" i="1"/>
  <c r="D12" i="1"/>
  <c r="D114" i="1"/>
  <c r="D115" i="1"/>
  <c r="D116" i="1"/>
  <c r="D117" i="1"/>
  <c r="D118" i="1"/>
  <c r="E114" i="1"/>
  <c r="E115" i="1"/>
  <c r="E116" i="1"/>
  <c r="E117" i="1"/>
  <c r="E118" i="1"/>
  <c r="F113" i="1"/>
  <c r="F10" i="1" s="1"/>
  <c r="F114" i="1"/>
  <c r="F115" i="1"/>
  <c r="F116" i="1"/>
  <c r="F117" i="1"/>
  <c r="F118" i="1"/>
  <c r="F112" i="1"/>
  <c r="E141" i="1"/>
  <c r="E142" i="1"/>
  <c r="E143" i="1"/>
  <c r="E144" i="1"/>
  <c r="E145" i="1"/>
  <c r="E146" i="1"/>
  <c r="E119" i="1" s="1"/>
  <c r="E139" i="1"/>
  <c r="F140" i="1"/>
  <c r="F141" i="1"/>
  <c r="F142" i="1"/>
  <c r="F143" i="1"/>
  <c r="F144" i="1"/>
  <c r="F145" i="1"/>
  <c r="F139" i="1"/>
  <c r="D123" i="1"/>
  <c r="D124" i="1"/>
  <c r="D125" i="1"/>
  <c r="D126" i="1"/>
  <c r="D127" i="1"/>
  <c r="E122" i="1"/>
  <c r="D122" i="1" s="1"/>
  <c r="E123" i="1"/>
  <c r="E124" i="1"/>
  <c r="E125" i="1"/>
  <c r="E126" i="1"/>
  <c r="E127" i="1"/>
  <c r="E121" i="1"/>
  <c r="D121" i="1" s="1"/>
  <c r="F122" i="1"/>
  <c r="F123" i="1"/>
  <c r="F124" i="1"/>
  <c r="F125" i="1"/>
  <c r="F126" i="1"/>
  <c r="F127" i="1"/>
  <c r="H122" i="1"/>
  <c r="H123" i="1"/>
  <c r="H124" i="1"/>
  <c r="H125" i="1"/>
  <c r="H126" i="1"/>
  <c r="H127" i="1"/>
  <c r="H121" i="1"/>
  <c r="G122" i="1"/>
  <c r="G123" i="1"/>
  <c r="G124" i="1"/>
  <c r="G125" i="1"/>
  <c r="G126" i="1"/>
  <c r="G127" i="1"/>
  <c r="G121" i="1"/>
  <c r="D75" i="1"/>
  <c r="D76" i="1"/>
  <c r="D77" i="1"/>
  <c r="D78" i="1"/>
  <c r="D79" i="1"/>
  <c r="D80" i="1"/>
  <c r="E75" i="1"/>
  <c r="E76" i="1"/>
  <c r="E77" i="1"/>
  <c r="E78" i="1"/>
  <c r="E79" i="1"/>
  <c r="E80" i="1"/>
  <c r="E74" i="1"/>
  <c r="F73" i="1"/>
  <c r="F76" i="1"/>
  <c r="F77" i="1"/>
  <c r="F78" i="1"/>
  <c r="F79" i="1"/>
  <c r="F80" i="1"/>
  <c r="F75" i="1"/>
  <c r="F74" i="1"/>
  <c r="G75" i="1"/>
  <c r="G76" i="1"/>
  <c r="G77" i="1"/>
  <c r="G78" i="1"/>
  <c r="G79" i="1"/>
  <c r="G80" i="1"/>
  <c r="H75" i="1"/>
  <c r="H76" i="1"/>
  <c r="H77" i="1"/>
  <c r="H78" i="1"/>
  <c r="H79" i="1"/>
  <c r="H80" i="1"/>
  <c r="G74" i="1"/>
  <c r="H74" i="1"/>
  <c r="D84" i="1"/>
  <c r="D85" i="1"/>
  <c r="D86" i="1"/>
  <c r="D87" i="1"/>
  <c r="D88" i="1"/>
  <c r="D89" i="1"/>
  <c r="D83" i="1"/>
  <c r="E84" i="1"/>
  <c r="E85" i="1"/>
  <c r="E86" i="1"/>
  <c r="E87" i="1"/>
  <c r="E88" i="1"/>
  <c r="E89" i="1"/>
  <c r="E83" i="1"/>
  <c r="F84" i="1"/>
  <c r="F85" i="1"/>
  <c r="F86" i="1"/>
  <c r="F87" i="1"/>
  <c r="F88" i="1"/>
  <c r="F89" i="1"/>
  <c r="F83" i="1"/>
  <c r="F29" i="1"/>
  <c r="F30" i="1"/>
  <c r="F31" i="1"/>
  <c r="F32" i="1"/>
  <c r="F33" i="1"/>
  <c r="F34" i="1"/>
  <c r="F28" i="1"/>
  <c r="E29" i="1"/>
  <c r="E30" i="1"/>
  <c r="E31" i="1"/>
  <c r="E32" i="1"/>
  <c r="E33" i="1"/>
  <c r="E34" i="1"/>
  <c r="E28" i="1"/>
  <c r="D29" i="1"/>
  <c r="D30" i="1"/>
  <c r="D31" i="1"/>
  <c r="D32" i="1"/>
  <c r="D33" i="1"/>
  <c r="D34" i="1"/>
  <c r="D28" i="1"/>
  <c r="G25" i="1"/>
  <c r="G24" i="1"/>
  <c r="D37" i="1"/>
  <c r="E16" i="1" l="1"/>
  <c r="E112" i="1"/>
  <c r="D13" i="1"/>
  <c r="D74" i="1"/>
  <c r="D27" i="1"/>
  <c r="D172" i="1"/>
  <c r="D171" i="1"/>
  <c r="D170" i="1"/>
  <c r="D169" i="1"/>
  <c r="D168" i="1"/>
  <c r="D167" i="1"/>
  <c r="D166" i="1"/>
  <c r="F165" i="1"/>
  <c r="E156" i="1"/>
  <c r="D163" i="1"/>
  <c r="D162" i="1"/>
  <c r="D161" i="1"/>
  <c r="D160" i="1"/>
  <c r="D159" i="1"/>
  <c r="D158" i="1"/>
  <c r="D157" i="1"/>
  <c r="F156" i="1"/>
  <c r="D108" i="1"/>
  <c r="D107" i="1"/>
  <c r="D106" i="1"/>
  <c r="D105" i="1"/>
  <c r="D104" i="1"/>
  <c r="D103" i="1"/>
  <c r="D102" i="1"/>
  <c r="D101" i="1"/>
  <c r="H100" i="1"/>
  <c r="G100" i="1"/>
  <c r="F100" i="1"/>
  <c r="E100" i="1"/>
  <c r="D70" i="1"/>
  <c r="D69" i="1"/>
  <c r="D68" i="1"/>
  <c r="D67" i="1"/>
  <c r="D66" i="1"/>
  <c r="D65" i="1"/>
  <c r="D64" i="1"/>
  <c r="H63" i="1"/>
  <c r="G63" i="1"/>
  <c r="F63" i="1"/>
  <c r="D63" i="1" s="1"/>
  <c r="E63" i="1"/>
  <c r="D61" i="1"/>
  <c r="D60" i="1"/>
  <c r="D59" i="1"/>
  <c r="D58" i="1"/>
  <c r="D57" i="1"/>
  <c r="D56" i="1"/>
  <c r="D55" i="1"/>
  <c r="H54" i="1"/>
  <c r="G54" i="1"/>
  <c r="F54" i="1"/>
  <c r="E54" i="1"/>
  <c r="D112" i="1" l="1"/>
  <c r="E9" i="1"/>
  <c r="D9" i="1" s="1"/>
  <c r="D156" i="1"/>
  <c r="D100" i="1"/>
  <c r="D54" i="1"/>
  <c r="D165" i="1"/>
  <c r="E165" i="1"/>
  <c r="E147" i="1"/>
  <c r="D154" i="1"/>
  <c r="D153" i="1"/>
  <c r="D152" i="1"/>
  <c r="D151" i="1"/>
  <c r="D150" i="1"/>
  <c r="D149" i="1"/>
  <c r="D148" i="1"/>
  <c r="F147" i="1"/>
  <c r="H146" i="1"/>
  <c r="H119" i="1" s="1"/>
  <c r="G146" i="1"/>
  <c r="G119" i="1" s="1"/>
  <c r="F146" i="1"/>
  <c r="F119" i="1" s="1"/>
  <c r="D145" i="1"/>
  <c r="H144" i="1"/>
  <c r="G144" i="1"/>
  <c r="H143" i="1"/>
  <c r="G143" i="1"/>
  <c r="H142" i="1"/>
  <c r="G142" i="1"/>
  <c r="H141" i="1"/>
  <c r="G141" i="1"/>
  <c r="H140" i="1"/>
  <c r="G140" i="1"/>
  <c r="E140" i="1"/>
  <c r="H139" i="1"/>
  <c r="G139" i="1"/>
  <c r="D136" i="1"/>
  <c r="D135" i="1"/>
  <c r="D134" i="1"/>
  <c r="D133" i="1"/>
  <c r="D132" i="1"/>
  <c r="D131" i="1"/>
  <c r="D130" i="1"/>
  <c r="H129" i="1"/>
  <c r="G129" i="1"/>
  <c r="F129" i="1"/>
  <c r="E129" i="1"/>
  <c r="H118" i="1"/>
  <c r="G118" i="1"/>
  <c r="F120" i="1"/>
  <c r="F16" i="1" l="1"/>
  <c r="D119" i="1"/>
  <c r="G113" i="1"/>
  <c r="G115" i="1"/>
  <c r="E113" i="1"/>
  <c r="H112" i="1"/>
  <c r="D146" i="1"/>
  <c r="G117" i="1"/>
  <c r="H117" i="1"/>
  <c r="D120" i="1"/>
  <c r="H113" i="1"/>
  <c r="H114" i="1"/>
  <c r="H115" i="1"/>
  <c r="H116" i="1"/>
  <c r="G138" i="1"/>
  <c r="D141" i="1"/>
  <c r="D143" i="1"/>
  <c r="H138" i="1"/>
  <c r="D140" i="1"/>
  <c r="D144" i="1"/>
  <c r="G120" i="1"/>
  <c r="G114" i="1"/>
  <c r="G116" i="1"/>
  <c r="D142" i="1"/>
  <c r="D147" i="1"/>
  <c r="D139" i="1"/>
  <c r="D129" i="1"/>
  <c r="H120" i="1"/>
  <c r="F138" i="1"/>
  <c r="E120" i="1"/>
  <c r="G112" i="1"/>
  <c r="E138" i="1"/>
  <c r="D113" i="1" l="1"/>
  <c r="E10" i="1"/>
  <c r="D10" i="1" s="1"/>
  <c r="E111" i="1"/>
  <c r="F111" i="1"/>
  <c r="H111" i="1"/>
  <c r="D138" i="1"/>
  <c r="G111" i="1"/>
  <c r="G34" i="1"/>
  <c r="D111" i="1" l="1"/>
  <c r="G33" i="1"/>
  <c r="F24" i="1"/>
  <c r="F91" i="1" l="1"/>
  <c r="D51" i="1"/>
  <c r="D52" i="1"/>
  <c r="H45" i="1" l="1"/>
  <c r="G45" i="1" l="1"/>
  <c r="E45" i="1"/>
  <c r="F45" i="1"/>
  <c r="E24" i="1"/>
  <c r="D48" i="1"/>
  <c r="D50" i="1"/>
  <c r="D49" i="1"/>
  <c r="D47" i="1"/>
  <c r="D46" i="1"/>
  <c r="F25" i="1"/>
  <c r="F23" i="1"/>
  <c r="H34" i="1"/>
  <c r="H25" i="1" s="1"/>
  <c r="D25" i="1" l="1"/>
  <c r="D45" i="1"/>
  <c r="D42" i="1"/>
  <c r="D43" i="1"/>
  <c r="G88" i="1"/>
  <c r="G14" i="1" s="1"/>
  <c r="H88" i="1"/>
  <c r="G89" i="1"/>
  <c r="G15" i="1" s="1"/>
  <c r="H89" i="1"/>
  <c r="H15" i="1" s="1"/>
  <c r="D98" i="1"/>
  <c r="D97" i="1"/>
  <c r="H84" i="1" l="1"/>
  <c r="H85" i="1"/>
  <c r="H86" i="1"/>
  <c r="H87" i="1"/>
  <c r="H83" i="1"/>
  <c r="G84" i="1"/>
  <c r="G85" i="1"/>
  <c r="G86" i="1"/>
  <c r="G87" i="1"/>
  <c r="G83" i="1"/>
  <c r="D93" i="1"/>
  <c r="D94" i="1"/>
  <c r="D95" i="1"/>
  <c r="D96" i="1"/>
  <c r="D92" i="1"/>
  <c r="E91" i="1"/>
  <c r="G91" i="1"/>
  <c r="H91" i="1"/>
  <c r="G29" i="1"/>
  <c r="G20" i="1" s="1"/>
  <c r="G30" i="1"/>
  <c r="G21" i="1" s="1"/>
  <c r="G31" i="1"/>
  <c r="G22" i="1" s="1"/>
  <c r="G32" i="1"/>
  <c r="G23" i="1" s="1"/>
  <c r="G28" i="1"/>
  <c r="G19" i="1" s="1"/>
  <c r="H29" i="1"/>
  <c r="H20" i="1" s="1"/>
  <c r="H30" i="1"/>
  <c r="H21" i="1" s="1"/>
  <c r="H31" i="1"/>
  <c r="H22" i="1" s="1"/>
  <c r="H32" i="1"/>
  <c r="H23" i="1" s="1"/>
  <c r="H33" i="1"/>
  <c r="H24" i="1" s="1"/>
  <c r="H28" i="1"/>
  <c r="E20" i="1"/>
  <c r="E21" i="1"/>
  <c r="E22" i="1"/>
  <c r="E23" i="1"/>
  <c r="F21" i="1"/>
  <c r="F22" i="1"/>
  <c r="F19" i="1"/>
  <c r="D40" i="1"/>
  <c r="D41" i="1"/>
  <c r="D38" i="1"/>
  <c r="D24" i="1" l="1"/>
  <c r="H14" i="1"/>
  <c r="D14" i="1" s="1"/>
  <c r="D91" i="1"/>
  <c r="F20" i="1"/>
  <c r="F27" i="1"/>
  <c r="G12" i="1"/>
  <c r="H10" i="1"/>
  <c r="G10" i="1"/>
  <c r="H12" i="1"/>
  <c r="G13" i="1"/>
  <c r="E27" i="1"/>
  <c r="G9" i="1"/>
  <c r="E19" i="1"/>
  <c r="D19" i="1" s="1"/>
  <c r="H11" i="1"/>
  <c r="D21" i="1"/>
  <c r="D23" i="1"/>
  <c r="D22" i="1"/>
  <c r="H13" i="1"/>
  <c r="H19" i="1"/>
  <c r="E82" i="1"/>
  <c r="H82" i="1"/>
  <c r="G82" i="1"/>
  <c r="F82" i="1"/>
  <c r="D39" i="1"/>
  <c r="D36" i="1" s="1"/>
  <c r="D20" i="1" l="1"/>
  <c r="G11" i="1"/>
  <c r="D82" i="1"/>
  <c r="G73" i="1"/>
  <c r="H73" i="1"/>
  <c r="H35" i="1" s="1"/>
  <c r="H26" i="1" s="1"/>
  <c r="H9" i="1"/>
  <c r="E73" i="1"/>
  <c r="E8" i="1"/>
  <c r="D73" i="1" l="1"/>
  <c r="H16" i="1"/>
  <c r="D16" i="1" s="1"/>
  <c r="D26" i="1"/>
  <c r="H27" i="1"/>
  <c r="G27" i="1"/>
  <c r="H18" i="1"/>
  <c r="F18" i="1"/>
  <c r="E18" i="1"/>
  <c r="H8" i="1" l="1"/>
  <c r="G8" i="1"/>
  <c r="D18" i="1" l="1"/>
  <c r="D8" i="1"/>
  <c r="G18" i="1" l="1"/>
</calcChain>
</file>

<file path=xl/sharedStrings.xml><?xml version="1.0" encoding="utf-8"?>
<sst xmlns="http://schemas.openxmlformats.org/spreadsheetml/2006/main" count="84" uniqueCount="51">
  <si>
    <t>№ п/п</t>
  </si>
  <si>
    <t>Наименование направления, раздела, мероприятия</t>
  </si>
  <si>
    <t>Период реализации мероприятий (годы)</t>
  </si>
  <si>
    <t>Объем финансовых ресурсов, тыс.рублей</t>
  </si>
  <si>
    <t>Ответственный исполнитель, соисполнители, участники</t>
  </si>
  <si>
    <t>Всего</t>
  </si>
  <si>
    <t>в том числе средства:</t>
  </si>
  <si>
    <t>окружного бюджета</t>
  </si>
  <si>
    <t>районного бюджета</t>
  </si>
  <si>
    <t>бюджета поселений</t>
  </si>
  <si>
    <t>прочих внебюджетных источников</t>
  </si>
  <si>
    <t>Управление промышленной и сельскохозяйственной политики Администрации МО Билибинский муниципальный район</t>
  </si>
  <si>
    <t>Всего по Муниципальной программе</t>
  </si>
  <si>
    <t>1.1.</t>
  </si>
  <si>
    <t>1.1.1.</t>
  </si>
  <si>
    <t>2.1.</t>
  </si>
  <si>
    <t>2.1.1.</t>
  </si>
  <si>
    <t>1.1.2.</t>
  </si>
  <si>
    <t>Подпрограмма 1. «Развитие пищевой и перерабатывающей промышленности»</t>
  </si>
  <si>
    <t xml:space="preserve">Подпрограмма «Развитие пищевой и перерабатывающей промышленности» </t>
  </si>
  <si>
    <t xml:space="preserve">Основное мероприятие:
«Возмещение затрат на производство пищевой промышленности»
</t>
  </si>
  <si>
    <t xml:space="preserve">Расходы на финансовую поддержку производства социально-значимых видов хлеба (иные ассигнования)
</t>
  </si>
  <si>
    <t xml:space="preserve">Субсидия предприятиям, осуществляющим деятельность в сфере сельхозпроизводства на приобретение товаров и услуг
</t>
  </si>
  <si>
    <t>Подпрограмма 2. «Развитие отрасли животноводства, переработки и реализации продукции животноводства»</t>
  </si>
  <si>
    <t xml:space="preserve">Подпрограмма «Развитие отрасли животноводства, переработки и реализации продукции животноводства»
</t>
  </si>
  <si>
    <t xml:space="preserve">Основное мероприятие:
«Обеспечение проведения противоэпизоотических мероприятий»
</t>
  </si>
  <si>
    <t>Организация проведения по предупреждению и ликвидации болезней животных, их лечению, отлову и содержанию безнадзорных животных, защите насеоения от болезней, общих для человека и животных (Закупка товаров, работ и услуг для обеспечения государственных (муниципальных) нужд</t>
  </si>
  <si>
    <t>Подпрограмма 3. «Организация и проведение культурно-массовых и спортивно-массовых мероприятий оленеводов»</t>
  </si>
  <si>
    <t xml:space="preserve">Подпрограмма «Организация и проведение культурно-массовых и спортивно-массовых мероприятий оленеводов»
</t>
  </si>
  <si>
    <t>Мероприятия в сфере культуры(Социальное обеспечение и иные выплаты населению)</t>
  </si>
  <si>
    <t xml:space="preserve">Субсидия на финансовую поддержку производства мясной и молочной продукции (иные бюджетные ассигнования)
</t>
  </si>
  <si>
    <t>1.1.3.</t>
  </si>
  <si>
    <t xml:space="preserve">Прочие мероприятия(Закупка товаров, работ и услуг для обеспечения государственных (муниципальных) нужд)
</t>
  </si>
  <si>
    <t>1.1.4.</t>
  </si>
  <si>
    <t>2.1.2.</t>
  </si>
  <si>
    <t>Субсидия предприятиям, осуществляющим деятельность в сфере сельхозтоваропроизводства на приобретение товаров и услуг (Иные бюджетные ассигнования)нужд</t>
  </si>
  <si>
    <t>Мероприятия в сфере культуры (Выплаты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полномочий)</t>
  </si>
  <si>
    <t>Мероприятия в сфере культуры (Закупка товаров, работ и услуг для обеспечения государственных (муниципальных) нужд)</t>
  </si>
  <si>
    <t>Расходы на проведение спортивных мероприятий (Социальное обеспечение и иные выплаты)</t>
  </si>
  <si>
    <t>3.1.</t>
  </si>
  <si>
    <t xml:space="preserve">Основное мероприятие:
«Организация и проведение праздничных мероприятий»
</t>
  </si>
  <si>
    <t xml:space="preserve">Основное мероприятие:
«Организация и проведение отраслевых соревнований»
</t>
  </si>
  <si>
    <t xml:space="preserve">«Приложение  2                                                        
к Муниципальной  программе «Развитие агропромышленного комплекса Билибинского муниципального района на  2016-2023 годы»
</t>
  </si>
  <si>
    <t>2016-2023</t>
  </si>
  <si>
    <t xml:space="preserve">Ресурсное обеспечение Муниципальной программы
«Развитие транспортной инфраструктуры в муниципальном образовании Билибинский муниципальный район 
на 2016-2023 годы»
</t>
  </si>
  <si>
    <t>3.1.1.</t>
  </si>
  <si>
    <t>3.2.</t>
  </si>
  <si>
    <t>3.2.1.</t>
  </si>
  <si>
    <t>3.2.2.</t>
  </si>
  <si>
    <t>3.2.3.</t>
  </si>
  <si>
    <t xml:space="preserve">Приложение
к Постановлению Администрации муниципального образования Билибинский муниципальный район
от «15» июля 2022  года № 572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</si>
</sst>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/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2" fontId="8" fillId="2" borderId="0" xfId="0" applyNumberFormat="1" applyFont="1" applyFill="1"/>
    <xf numFmtId="0" fontId="9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0" xfId="0" applyFont="1"/>
    <xf numFmtId="2" fontId="8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3" fontId="3" fillId="2" borderId="1" xfId="1" applyFont="1" applyFill="1" applyBorder="1" applyAlignment="1">
      <alignment horizontal="right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43" fontId="2" fillId="2" borderId="1" xfId="1" applyFon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43" fontId="2" fillId="0" borderId="1" xfId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43" fontId="8" fillId="0" borderId="0" xfId="0" applyNumberFormat="1" applyFont="1"/>
    <xf numFmtId="1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3"/>
  <sheetViews>
    <sheetView tabSelected="1" zoomScaleNormal="100" workbookViewId="0">
      <selection activeCell="G1" sqref="G1:I1"/>
    </sheetView>
  </sheetViews>
  <sheetFormatPr defaultColWidth="9.109375" defaultRowHeight="14.4" x14ac:dyDescent="0.3"/>
  <cols>
    <col min="1" max="1" width="7.44140625" style="1" customWidth="1"/>
    <col min="2" max="2" width="30.5546875" style="1" customWidth="1"/>
    <col min="3" max="3" width="11.5546875" style="1" customWidth="1"/>
    <col min="4" max="4" width="13" style="1" customWidth="1"/>
    <col min="5" max="5" width="12.6640625" style="1" customWidth="1"/>
    <col min="6" max="6" width="11.6640625" style="1" customWidth="1"/>
    <col min="7" max="7" width="12" style="1" customWidth="1"/>
    <col min="8" max="8" width="12.5546875" style="1" customWidth="1"/>
    <col min="9" max="9" width="34" style="1" customWidth="1"/>
    <col min="10" max="10" width="12" style="1" bestFit="1" customWidth="1"/>
    <col min="11" max="11" width="9.44140625" style="1" bestFit="1" customWidth="1"/>
    <col min="12" max="16384" width="9.109375" style="1"/>
  </cols>
  <sheetData>
    <row r="1" spans="1:11" ht="77.25" customHeight="1" x14ac:dyDescent="0.3">
      <c r="G1" s="34" t="s">
        <v>50</v>
      </c>
      <c r="H1" s="35"/>
      <c r="I1" s="35"/>
    </row>
    <row r="2" spans="1:11" ht="93" customHeight="1" x14ac:dyDescent="0.3">
      <c r="G2" s="34" t="s">
        <v>42</v>
      </c>
      <c r="H2" s="35"/>
      <c r="I2" s="35"/>
    </row>
    <row r="3" spans="1:11" ht="69.75" customHeight="1" x14ac:dyDescent="0.3">
      <c r="A3" s="36" t="s">
        <v>44</v>
      </c>
      <c r="B3" s="37"/>
      <c r="C3" s="37"/>
      <c r="D3" s="37"/>
      <c r="E3" s="37"/>
      <c r="F3" s="37"/>
      <c r="G3" s="37"/>
      <c r="H3" s="37"/>
      <c r="I3" s="37"/>
    </row>
    <row r="4" spans="1:11" ht="26.25" customHeight="1" x14ac:dyDescent="0.3">
      <c r="A4" s="33" t="s">
        <v>0</v>
      </c>
      <c r="B4" s="33" t="s">
        <v>1</v>
      </c>
      <c r="C4" s="33" t="s">
        <v>2</v>
      </c>
      <c r="D4" s="33" t="s">
        <v>3</v>
      </c>
      <c r="E4" s="33"/>
      <c r="F4" s="33"/>
      <c r="G4" s="33"/>
      <c r="H4" s="33"/>
      <c r="I4" s="33" t="s">
        <v>4</v>
      </c>
    </row>
    <row r="5" spans="1:11" x14ac:dyDescent="0.3">
      <c r="A5" s="33"/>
      <c r="B5" s="33"/>
      <c r="C5" s="33"/>
      <c r="D5" s="33" t="s">
        <v>5</v>
      </c>
      <c r="E5" s="33" t="s">
        <v>6</v>
      </c>
      <c r="F5" s="33"/>
      <c r="G5" s="33"/>
      <c r="H5" s="33"/>
      <c r="I5" s="33"/>
    </row>
    <row r="6" spans="1:11" ht="55.2" x14ac:dyDescent="0.3">
      <c r="A6" s="33"/>
      <c r="B6" s="33"/>
      <c r="C6" s="33"/>
      <c r="D6" s="33"/>
      <c r="E6" s="2" t="s">
        <v>7</v>
      </c>
      <c r="F6" s="2" t="s">
        <v>8</v>
      </c>
      <c r="G6" s="2" t="s">
        <v>9</v>
      </c>
      <c r="H6" s="2" t="s">
        <v>10</v>
      </c>
      <c r="I6" s="33"/>
    </row>
    <row r="7" spans="1:11" s="4" customFormat="1" ht="13.8" x14ac:dyDescent="0.3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</row>
    <row r="8" spans="1:11" s="4" customFormat="1" ht="21" customHeight="1" x14ac:dyDescent="0.3">
      <c r="A8" s="31"/>
      <c r="B8" s="31" t="s">
        <v>12</v>
      </c>
      <c r="C8" s="3" t="s">
        <v>43</v>
      </c>
      <c r="D8" s="16">
        <f>SUM(D9:D16)</f>
        <v>221175.69999999995</v>
      </c>
      <c r="E8" s="16">
        <f>SUM(E9:E16)</f>
        <v>200114.8</v>
      </c>
      <c r="F8" s="16">
        <f>SUM(F9:F16)</f>
        <v>21060.9</v>
      </c>
      <c r="G8" s="17">
        <f>SUM(G9:G16)</f>
        <v>0</v>
      </c>
      <c r="H8" s="17">
        <f>SUM(H9:H16)</f>
        <v>0</v>
      </c>
      <c r="I8" s="29"/>
      <c r="J8" s="9"/>
      <c r="K8" s="9"/>
    </row>
    <row r="9" spans="1:11" s="4" customFormat="1" ht="13.8" x14ac:dyDescent="0.3">
      <c r="A9" s="31"/>
      <c r="B9" s="31"/>
      <c r="C9" s="3">
        <v>2016</v>
      </c>
      <c r="D9" s="14">
        <f>E9+F9+G9+H9</f>
        <v>32250.9</v>
      </c>
      <c r="E9" s="16">
        <f>E19+E74+E112</f>
        <v>26009.3</v>
      </c>
      <c r="F9" s="14">
        <f>F19+F74+F112</f>
        <v>6241.6</v>
      </c>
      <c r="G9" s="17">
        <f t="shared" ref="G9:H13" si="0">G19+G74</f>
        <v>0</v>
      </c>
      <c r="H9" s="17">
        <f t="shared" si="0"/>
        <v>0</v>
      </c>
      <c r="I9" s="30"/>
    </row>
    <row r="10" spans="1:11" s="4" customFormat="1" ht="13.8" x14ac:dyDescent="0.3">
      <c r="A10" s="31"/>
      <c r="B10" s="31"/>
      <c r="C10" s="3">
        <v>2017</v>
      </c>
      <c r="D10" s="14">
        <f t="shared" ref="D10:D15" si="1">E10+F10+G10+H10</f>
        <v>29780.199999999997</v>
      </c>
      <c r="E10" s="16">
        <f t="shared" ref="E10:F16" si="2">E20+E75+E113</f>
        <v>28704.6</v>
      </c>
      <c r="F10" s="14">
        <f>F20+F75+F113</f>
        <v>1075.5999999999999</v>
      </c>
      <c r="G10" s="17">
        <f t="shared" si="0"/>
        <v>0</v>
      </c>
      <c r="H10" s="17">
        <f t="shared" si="0"/>
        <v>0</v>
      </c>
      <c r="I10" s="30"/>
    </row>
    <row r="11" spans="1:11" s="4" customFormat="1" ht="13.8" x14ac:dyDescent="0.3">
      <c r="A11" s="31"/>
      <c r="B11" s="31"/>
      <c r="C11" s="3">
        <v>2018</v>
      </c>
      <c r="D11" s="14">
        <f t="shared" si="1"/>
        <v>36317.699999999997</v>
      </c>
      <c r="E11" s="16">
        <f t="shared" si="2"/>
        <v>34709.699999999997</v>
      </c>
      <c r="F11" s="14">
        <f t="shared" si="2"/>
        <v>1608</v>
      </c>
      <c r="G11" s="17">
        <f t="shared" si="0"/>
        <v>0</v>
      </c>
      <c r="H11" s="17">
        <f t="shared" si="0"/>
        <v>0</v>
      </c>
      <c r="I11" s="30"/>
      <c r="J11" s="5"/>
    </row>
    <row r="12" spans="1:11" s="4" customFormat="1" ht="13.8" x14ac:dyDescent="0.3">
      <c r="A12" s="31"/>
      <c r="B12" s="31"/>
      <c r="C12" s="3">
        <v>2019</v>
      </c>
      <c r="D12" s="14">
        <f t="shared" si="1"/>
        <v>37729.799999999996</v>
      </c>
      <c r="E12" s="16">
        <f t="shared" si="2"/>
        <v>35359.599999999999</v>
      </c>
      <c r="F12" s="14">
        <f>F22+F77+F115</f>
        <v>2370.1999999999998</v>
      </c>
      <c r="G12" s="17">
        <f t="shared" si="0"/>
        <v>0</v>
      </c>
      <c r="H12" s="17">
        <f t="shared" si="0"/>
        <v>0</v>
      </c>
      <c r="I12" s="30"/>
      <c r="J12" s="5"/>
    </row>
    <row r="13" spans="1:11" s="4" customFormat="1" ht="13.8" x14ac:dyDescent="0.3">
      <c r="A13" s="31"/>
      <c r="B13" s="31"/>
      <c r="C13" s="3">
        <v>2020</v>
      </c>
      <c r="D13" s="14">
        <f t="shared" si="1"/>
        <v>23702.3</v>
      </c>
      <c r="E13" s="16">
        <f t="shared" si="2"/>
        <v>22692.2</v>
      </c>
      <c r="F13" s="14">
        <f t="shared" si="2"/>
        <v>1010.1</v>
      </c>
      <c r="G13" s="17">
        <f t="shared" si="0"/>
        <v>0</v>
      </c>
      <c r="H13" s="17">
        <f t="shared" si="0"/>
        <v>0</v>
      </c>
      <c r="I13" s="30"/>
      <c r="J13" s="5"/>
    </row>
    <row r="14" spans="1:11" s="4" customFormat="1" ht="13.8" x14ac:dyDescent="0.3">
      <c r="A14" s="31"/>
      <c r="B14" s="31"/>
      <c r="C14" s="10">
        <v>2021</v>
      </c>
      <c r="D14" s="14">
        <f t="shared" si="1"/>
        <v>29948</v>
      </c>
      <c r="E14" s="16">
        <f t="shared" si="2"/>
        <v>28813.4</v>
      </c>
      <c r="F14" s="14">
        <f t="shared" si="2"/>
        <v>1134.5999999999999</v>
      </c>
      <c r="G14" s="17">
        <f t="shared" ref="G14:H16" si="3">G24+G79</f>
        <v>0</v>
      </c>
      <c r="H14" s="17">
        <f t="shared" si="3"/>
        <v>0</v>
      </c>
      <c r="I14" s="30"/>
      <c r="J14" s="5"/>
    </row>
    <row r="15" spans="1:11" s="4" customFormat="1" ht="13.8" x14ac:dyDescent="0.3">
      <c r="A15" s="31"/>
      <c r="B15" s="31"/>
      <c r="C15" s="10">
        <v>2022</v>
      </c>
      <c r="D15" s="14">
        <f t="shared" si="1"/>
        <v>31446.799999999999</v>
      </c>
      <c r="E15" s="16">
        <f>E25+E80+E118</f>
        <v>23826</v>
      </c>
      <c r="F15" s="14">
        <f t="shared" si="2"/>
        <v>7620.8</v>
      </c>
      <c r="G15" s="17">
        <f t="shared" si="3"/>
        <v>0</v>
      </c>
      <c r="H15" s="17">
        <f t="shared" si="3"/>
        <v>0</v>
      </c>
      <c r="I15" s="30"/>
      <c r="J15" s="5"/>
    </row>
    <row r="16" spans="1:11" s="4" customFormat="1" ht="13.8" x14ac:dyDescent="0.3">
      <c r="A16" s="31"/>
      <c r="B16" s="31"/>
      <c r="C16" s="3">
        <v>2023</v>
      </c>
      <c r="D16" s="17">
        <f t="shared" ref="D16" si="4">E16+F16+G16+H16</f>
        <v>0</v>
      </c>
      <c r="E16" s="17">
        <f t="shared" si="2"/>
        <v>0</v>
      </c>
      <c r="F16" s="17">
        <f t="shared" si="2"/>
        <v>0</v>
      </c>
      <c r="G16" s="17">
        <f t="shared" si="3"/>
        <v>0</v>
      </c>
      <c r="H16" s="17">
        <f t="shared" si="3"/>
        <v>0</v>
      </c>
      <c r="I16" s="32"/>
    </row>
    <row r="17" spans="1:10" s="4" customFormat="1" ht="14.25" customHeight="1" x14ac:dyDescent="0.3">
      <c r="A17" s="38" t="s">
        <v>18</v>
      </c>
      <c r="B17" s="39"/>
      <c r="C17" s="39"/>
      <c r="D17" s="39"/>
      <c r="E17" s="39"/>
      <c r="F17" s="39"/>
      <c r="G17" s="39"/>
      <c r="H17" s="39"/>
      <c r="I17" s="40"/>
    </row>
    <row r="18" spans="1:10" s="6" customFormat="1" ht="17.25" customHeight="1" x14ac:dyDescent="0.3">
      <c r="A18" s="31">
        <v>1</v>
      </c>
      <c r="B18" s="31" t="s">
        <v>19</v>
      </c>
      <c r="C18" s="3" t="s">
        <v>43</v>
      </c>
      <c r="D18" s="16">
        <f>SUM(D19:D26)</f>
        <v>205090.19999999995</v>
      </c>
      <c r="E18" s="14">
        <f>SUM(E19:E26)</f>
        <v>190729.8</v>
      </c>
      <c r="F18" s="16">
        <f>SUM(F19:F26)</f>
        <v>14360.400000000001</v>
      </c>
      <c r="G18" s="16">
        <f>SUM(G19:G26)</f>
        <v>0</v>
      </c>
      <c r="H18" s="15">
        <f>SUM(H19:H26)</f>
        <v>0</v>
      </c>
      <c r="I18" s="41" t="s">
        <v>11</v>
      </c>
    </row>
    <row r="19" spans="1:10" s="6" customFormat="1" ht="13.8" x14ac:dyDescent="0.3">
      <c r="A19" s="31"/>
      <c r="B19" s="31"/>
      <c r="C19" s="3">
        <v>2016</v>
      </c>
      <c r="D19" s="14">
        <f>SUM(E19:H19)</f>
        <v>31062</v>
      </c>
      <c r="E19" s="14">
        <f t="shared" ref="E19:H26" si="5">E28</f>
        <v>24820.399999999998</v>
      </c>
      <c r="F19" s="14">
        <f t="shared" si="5"/>
        <v>6241.6</v>
      </c>
      <c r="G19" s="15">
        <f t="shared" si="5"/>
        <v>0</v>
      </c>
      <c r="H19" s="15">
        <f t="shared" si="5"/>
        <v>0</v>
      </c>
      <c r="I19" s="42"/>
    </row>
    <row r="20" spans="1:10" s="6" customFormat="1" ht="13.8" x14ac:dyDescent="0.3">
      <c r="A20" s="31"/>
      <c r="B20" s="31"/>
      <c r="C20" s="3">
        <v>2017</v>
      </c>
      <c r="D20" s="14">
        <f t="shared" ref="D20:D25" si="6">E20+F20+G20+H20</f>
        <v>27549.599999999999</v>
      </c>
      <c r="E20" s="14">
        <f t="shared" si="5"/>
        <v>27274</v>
      </c>
      <c r="F20" s="14">
        <f t="shared" si="5"/>
        <v>275.60000000000002</v>
      </c>
      <c r="G20" s="15">
        <f t="shared" si="5"/>
        <v>0</v>
      </c>
      <c r="H20" s="15">
        <f t="shared" si="5"/>
        <v>0</v>
      </c>
      <c r="I20" s="42"/>
    </row>
    <row r="21" spans="1:10" s="6" customFormat="1" ht="13.8" x14ac:dyDescent="0.3">
      <c r="A21" s="31"/>
      <c r="B21" s="31"/>
      <c r="C21" s="3">
        <v>2018</v>
      </c>
      <c r="D21" s="14">
        <f t="shared" si="6"/>
        <v>33552.199999999997</v>
      </c>
      <c r="E21" s="14">
        <f t="shared" si="5"/>
        <v>33216.699999999997</v>
      </c>
      <c r="F21" s="14">
        <f t="shared" si="5"/>
        <v>335.5</v>
      </c>
      <c r="G21" s="15">
        <f t="shared" si="5"/>
        <v>0</v>
      </c>
      <c r="H21" s="15">
        <f t="shared" si="5"/>
        <v>0</v>
      </c>
      <c r="I21" s="42"/>
    </row>
    <row r="22" spans="1:10" s="6" customFormat="1" ht="13.8" x14ac:dyDescent="0.3">
      <c r="A22" s="31"/>
      <c r="B22" s="31"/>
      <c r="C22" s="3">
        <v>2019</v>
      </c>
      <c r="D22" s="14">
        <f t="shared" si="6"/>
        <v>34213.699999999997</v>
      </c>
      <c r="E22" s="14">
        <f t="shared" si="5"/>
        <v>33871.5</v>
      </c>
      <c r="F22" s="14">
        <f t="shared" si="5"/>
        <v>342.2</v>
      </c>
      <c r="G22" s="15">
        <f t="shared" si="5"/>
        <v>0</v>
      </c>
      <c r="H22" s="15">
        <f t="shared" si="5"/>
        <v>0</v>
      </c>
      <c r="I22" s="42"/>
    </row>
    <row r="23" spans="1:10" s="6" customFormat="1" ht="13.8" x14ac:dyDescent="0.3">
      <c r="A23" s="31"/>
      <c r="B23" s="31"/>
      <c r="C23" s="3">
        <v>2020</v>
      </c>
      <c r="D23" s="14">
        <f t="shared" si="6"/>
        <v>21010.1</v>
      </c>
      <c r="E23" s="14">
        <f t="shared" si="5"/>
        <v>20800</v>
      </c>
      <c r="F23" s="14">
        <f t="shared" si="5"/>
        <v>210.1</v>
      </c>
      <c r="G23" s="15">
        <f t="shared" si="5"/>
        <v>0</v>
      </c>
      <c r="H23" s="15">
        <f t="shared" si="5"/>
        <v>0</v>
      </c>
      <c r="I23" s="42"/>
    </row>
    <row r="24" spans="1:10" s="6" customFormat="1" ht="13.8" x14ac:dyDescent="0.3">
      <c r="A24" s="31"/>
      <c r="B24" s="31"/>
      <c r="C24" s="10">
        <v>2021</v>
      </c>
      <c r="D24" s="14">
        <f t="shared" si="6"/>
        <v>27255.8</v>
      </c>
      <c r="E24" s="14">
        <f>E33</f>
        <v>26921.200000000001</v>
      </c>
      <c r="F24" s="14">
        <f>F33</f>
        <v>334.6</v>
      </c>
      <c r="G24" s="15">
        <f t="shared" si="5"/>
        <v>0</v>
      </c>
      <c r="H24" s="15">
        <f t="shared" ref="H24" si="7">H33</f>
        <v>0</v>
      </c>
      <c r="I24" s="42"/>
    </row>
    <row r="25" spans="1:10" s="6" customFormat="1" ht="13.8" x14ac:dyDescent="0.3">
      <c r="A25" s="31"/>
      <c r="B25" s="31"/>
      <c r="C25" s="10">
        <v>2022</v>
      </c>
      <c r="D25" s="14">
        <f t="shared" si="6"/>
        <v>30446.799999999999</v>
      </c>
      <c r="E25" s="14">
        <f>E34</f>
        <v>23826</v>
      </c>
      <c r="F25" s="14">
        <f>F34</f>
        <v>6620.8</v>
      </c>
      <c r="G25" s="15">
        <f t="shared" si="5"/>
        <v>0</v>
      </c>
      <c r="H25" s="15">
        <f t="shared" ref="H25:H26" si="8">H34</f>
        <v>0</v>
      </c>
      <c r="I25" s="42"/>
    </row>
    <row r="26" spans="1:10" s="6" customFormat="1" ht="16.5" customHeight="1" x14ac:dyDescent="0.3">
      <c r="A26" s="31"/>
      <c r="B26" s="31"/>
      <c r="C26" s="3">
        <v>2023</v>
      </c>
      <c r="D26" s="15">
        <f t="shared" ref="D26" si="9">E26+F26+G26+H26</f>
        <v>0</v>
      </c>
      <c r="E26" s="15">
        <f t="shared" ref="E26" si="10">E35</f>
        <v>0</v>
      </c>
      <c r="F26" s="15">
        <f>F35</f>
        <v>0</v>
      </c>
      <c r="G26" s="15">
        <f t="shared" si="5"/>
        <v>0</v>
      </c>
      <c r="H26" s="15">
        <f t="shared" si="8"/>
        <v>0</v>
      </c>
      <c r="I26" s="43"/>
    </row>
    <row r="27" spans="1:10" s="4" customFormat="1" ht="16.5" customHeight="1" x14ac:dyDescent="0.3">
      <c r="A27" s="28" t="s">
        <v>13</v>
      </c>
      <c r="B27" s="31" t="s">
        <v>20</v>
      </c>
      <c r="C27" s="3" t="s">
        <v>43</v>
      </c>
      <c r="D27" s="14">
        <f>SUM(D28:D34)</f>
        <v>205090.19999999995</v>
      </c>
      <c r="E27" s="15">
        <f t="shared" ref="E27:H27" si="11">SUM(E28:E35)</f>
        <v>190729.8</v>
      </c>
      <c r="F27" s="14">
        <f>SUM(F28:F35)</f>
        <v>14360.400000000001</v>
      </c>
      <c r="G27" s="13">
        <f t="shared" si="11"/>
        <v>0</v>
      </c>
      <c r="H27" s="15">
        <f t="shared" si="11"/>
        <v>0</v>
      </c>
      <c r="I27" s="29" t="s">
        <v>11</v>
      </c>
      <c r="J27" s="26"/>
    </row>
    <row r="28" spans="1:10" s="4" customFormat="1" ht="13.8" x14ac:dyDescent="0.3">
      <c r="A28" s="28"/>
      <c r="B28" s="31"/>
      <c r="C28" s="7">
        <v>2016</v>
      </c>
      <c r="D28" s="12">
        <f>D37+D46+D55+D64</f>
        <v>31062</v>
      </c>
      <c r="E28" s="13">
        <f>E37+E46+E55+E64</f>
        <v>24820.399999999998</v>
      </c>
      <c r="F28" s="12">
        <f>F37+F46+F55+F64</f>
        <v>6241.6</v>
      </c>
      <c r="G28" s="13">
        <f>G37</f>
        <v>0</v>
      </c>
      <c r="H28" s="13">
        <f>H37</f>
        <v>0</v>
      </c>
      <c r="I28" s="30"/>
    </row>
    <row r="29" spans="1:10" s="4" customFormat="1" ht="13.8" x14ac:dyDescent="0.3">
      <c r="A29" s="28"/>
      <c r="B29" s="31"/>
      <c r="C29" s="7">
        <v>2017</v>
      </c>
      <c r="D29" s="12">
        <f t="shared" ref="D29:F35" si="12">D38+D47+D56+D65</f>
        <v>27549.599999999999</v>
      </c>
      <c r="E29" s="13">
        <f t="shared" si="12"/>
        <v>27274</v>
      </c>
      <c r="F29" s="12">
        <f t="shared" si="12"/>
        <v>275.60000000000002</v>
      </c>
      <c r="G29" s="13">
        <f t="shared" ref="G29:G32" si="13">G38</f>
        <v>0</v>
      </c>
      <c r="H29" s="13">
        <f>H38</f>
        <v>0</v>
      </c>
      <c r="I29" s="30"/>
    </row>
    <row r="30" spans="1:10" s="4" customFormat="1" ht="13.8" x14ac:dyDescent="0.3">
      <c r="A30" s="28"/>
      <c r="B30" s="31"/>
      <c r="C30" s="7">
        <v>2018</v>
      </c>
      <c r="D30" s="12">
        <f t="shared" si="12"/>
        <v>33552.199999999997</v>
      </c>
      <c r="E30" s="13">
        <f t="shared" si="12"/>
        <v>33216.699999999997</v>
      </c>
      <c r="F30" s="12">
        <f t="shared" si="12"/>
        <v>335.5</v>
      </c>
      <c r="G30" s="13">
        <f t="shared" si="13"/>
        <v>0</v>
      </c>
      <c r="H30" s="13">
        <f>H39</f>
        <v>0</v>
      </c>
      <c r="I30" s="30"/>
    </row>
    <row r="31" spans="1:10" s="4" customFormat="1" ht="13.8" x14ac:dyDescent="0.3">
      <c r="A31" s="28"/>
      <c r="B31" s="31"/>
      <c r="C31" s="7">
        <v>2019</v>
      </c>
      <c r="D31" s="12">
        <f t="shared" si="12"/>
        <v>34213.699999999997</v>
      </c>
      <c r="E31" s="13">
        <f t="shared" si="12"/>
        <v>33871.5</v>
      </c>
      <c r="F31" s="12">
        <f t="shared" si="12"/>
        <v>342.2</v>
      </c>
      <c r="G31" s="13">
        <f t="shared" si="13"/>
        <v>0</v>
      </c>
      <c r="H31" s="13">
        <f>H40</f>
        <v>0</v>
      </c>
      <c r="I31" s="30"/>
    </row>
    <row r="32" spans="1:10" s="4" customFormat="1" ht="13.8" x14ac:dyDescent="0.3">
      <c r="A32" s="28"/>
      <c r="B32" s="31"/>
      <c r="C32" s="7">
        <v>2020</v>
      </c>
      <c r="D32" s="12">
        <f t="shared" si="12"/>
        <v>21010.1</v>
      </c>
      <c r="E32" s="13">
        <f t="shared" si="12"/>
        <v>20800</v>
      </c>
      <c r="F32" s="12">
        <f t="shared" si="12"/>
        <v>210.1</v>
      </c>
      <c r="G32" s="13">
        <f t="shared" si="13"/>
        <v>0</v>
      </c>
      <c r="H32" s="13">
        <f>H41</f>
        <v>0</v>
      </c>
      <c r="I32" s="30"/>
    </row>
    <row r="33" spans="1:9" s="4" customFormat="1" ht="13.8" x14ac:dyDescent="0.3">
      <c r="A33" s="28"/>
      <c r="B33" s="31"/>
      <c r="C33" s="7">
        <v>2021</v>
      </c>
      <c r="D33" s="12">
        <f t="shared" si="12"/>
        <v>27255.8</v>
      </c>
      <c r="E33" s="13">
        <f t="shared" si="12"/>
        <v>26921.200000000001</v>
      </c>
      <c r="F33" s="12">
        <f t="shared" si="12"/>
        <v>334.6</v>
      </c>
      <c r="G33" s="13">
        <f>G42+G51</f>
        <v>0</v>
      </c>
      <c r="H33" s="13">
        <f>H44</f>
        <v>0</v>
      </c>
      <c r="I33" s="30"/>
    </row>
    <row r="34" spans="1:9" s="4" customFormat="1" ht="13.8" x14ac:dyDescent="0.3">
      <c r="A34" s="28"/>
      <c r="B34" s="31"/>
      <c r="C34" s="11">
        <v>2022</v>
      </c>
      <c r="D34" s="12">
        <f t="shared" si="12"/>
        <v>30446.799999999999</v>
      </c>
      <c r="E34" s="13">
        <f t="shared" si="12"/>
        <v>23826</v>
      </c>
      <c r="F34" s="12">
        <f t="shared" si="12"/>
        <v>6620.8</v>
      </c>
      <c r="G34" s="13">
        <f>G43+G52</f>
        <v>0</v>
      </c>
      <c r="H34" s="13">
        <f>H72</f>
        <v>0</v>
      </c>
      <c r="I34" s="30"/>
    </row>
    <row r="35" spans="1:9" s="4" customFormat="1" ht="13.8" x14ac:dyDescent="0.3">
      <c r="A35" s="28"/>
      <c r="B35" s="31"/>
      <c r="C35" s="7">
        <v>2023</v>
      </c>
      <c r="D35" s="13">
        <f t="shared" si="12"/>
        <v>0</v>
      </c>
      <c r="E35" s="13">
        <f t="shared" si="12"/>
        <v>0</v>
      </c>
      <c r="F35" s="13">
        <v>0</v>
      </c>
      <c r="G35" s="13">
        <f>G44+G53</f>
        <v>0</v>
      </c>
      <c r="H35" s="13">
        <f>H73</f>
        <v>0</v>
      </c>
      <c r="I35" s="32"/>
    </row>
    <row r="36" spans="1:9" s="4" customFormat="1" ht="14.25" customHeight="1" x14ac:dyDescent="0.3">
      <c r="A36" s="28" t="s">
        <v>14</v>
      </c>
      <c r="B36" s="28" t="s">
        <v>21</v>
      </c>
      <c r="C36" s="7" t="s">
        <v>43</v>
      </c>
      <c r="D36" s="12">
        <f>SUM(D37:D44)</f>
        <v>169167.09999999998</v>
      </c>
      <c r="E36" s="12">
        <f t="shared" ref="E36:F36" si="14">SUM(E37:E44)</f>
        <v>161799.1</v>
      </c>
      <c r="F36" s="12">
        <f t="shared" si="14"/>
        <v>7368.0000000000018</v>
      </c>
      <c r="G36" s="13">
        <v>0</v>
      </c>
      <c r="H36" s="13">
        <v>0</v>
      </c>
      <c r="I36" s="29" t="s">
        <v>11</v>
      </c>
    </row>
    <row r="37" spans="1:9" s="4" customFormat="1" ht="13.8" x14ac:dyDescent="0.3">
      <c r="A37" s="28"/>
      <c r="B37" s="28"/>
      <c r="C37" s="7">
        <v>2016</v>
      </c>
      <c r="D37" s="12">
        <f>E37+F37+G37+H37</f>
        <v>25831.899999999998</v>
      </c>
      <c r="E37" s="13">
        <v>19642.599999999999</v>
      </c>
      <c r="F37" s="12">
        <v>6189.3</v>
      </c>
      <c r="G37" s="13">
        <v>0</v>
      </c>
      <c r="H37" s="13">
        <v>0</v>
      </c>
      <c r="I37" s="30"/>
    </row>
    <row r="38" spans="1:9" s="4" customFormat="1" ht="13.8" x14ac:dyDescent="0.3">
      <c r="A38" s="28"/>
      <c r="B38" s="28"/>
      <c r="C38" s="7">
        <v>2017</v>
      </c>
      <c r="D38" s="12">
        <f>E38+F38+G38+H38</f>
        <v>18808.399999999998</v>
      </c>
      <c r="E38" s="13">
        <v>18620.3</v>
      </c>
      <c r="F38" s="12">
        <v>188.1</v>
      </c>
      <c r="G38" s="13">
        <v>0</v>
      </c>
      <c r="H38" s="13">
        <v>0</v>
      </c>
      <c r="I38" s="30"/>
    </row>
    <row r="39" spans="1:9" s="4" customFormat="1" ht="13.8" x14ac:dyDescent="0.3">
      <c r="A39" s="28"/>
      <c r="B39" s="28"/>
      <c r="C39" s="7">
        <v>2018</v>
      </c>
      <c r="D39" s="12">
        <f t="shared" ref="D39:D43" si="15">E39+F39+G39+H39</f>
        <v>24365</v>
      </c>
      <c r="E39" s="13">
        <v>24121.4</v>
      </c>
      <c r="F39" s="12">
        <v>243.6</v>
      </c>
      <c r="G39" s="13">
        <v>0</v>
      </c>
      <c r="H39" s="13">
        <v>0</v>
      </c>
      <c r="I39" s="30"/>
    </row>
    <row r="40" spans="1:9" s="4" customFormat="1" ht="13.8" x14ac:dyDescent="0.3">
      <c r="A40" s="28"/>
      <c r="B40" s="28"/>
      <c r="C40" s="7">
        <v>2019</v>
      </c>
      <c r="D40" s="12">
        <f t="shared" si="15"/>
        <v>28149.1</v>
      </c>
      <c r="E40" s="13">
        <v>27867.599999999999</v>
      </c>
      <c r="F40" s="12">
        <v>281.5</v>
      </c>
      <c r="G40" s="13">
        <v>0</v>
      </c>
      <c r="H40" s="13">
        <v>0</v>
      </c>
      <c r="I40" s="30"/>
    </row>
    <row r="41" spans="1:9" s="4" customFormat="1" ht="13.8" x14ac:dyDescent="0.3">
      <c r="A41" s="28"/>
      <c r="B41" s="28"/>
      <c r="C41" s="7">
        <v>2020</v>
      </c>
      <c r="D41" s="12">
        <f t="shared" si="15"/>
        <v>21010.1</v>
      </c>
      <c r="E41" s="13">
        <v>20800</v>
      </c>
      <c r="F41" s="12">
        <v>210.1</v>
      </c>
      <c r="G41" s="13">
        <v>0</v>
      </c>
      <c r="H41" s="13">
        <v>0</v>
      </c>
      <c r="I41" s="30"/>
    </row>
    <row r="42" spans="1:9" s="4" customFormat="1" ht="13.8" x14ac:dyDescent="0.3">
      <c r="A42" s="28"/>
      <c r="B42" s="28"/>
      <c r="C42" s="11">
        <v>2021</v>
      </c>
      <c r="D42" s="12">
        <f>E42+F42+G42+H42</f>
        <v>27055.8</v>
      </c>
      <c r="E42" s="13">
        <v>26921.200000000001</v>
      </c>
      <c r="F42" s="12">
        <v>134.6</v>
      </c>
      <c r="G42" s="13">
        <v>0</v>
      </c>
      <c r="H42" s="13">
        <v>0</v>
      </c>
      <c r="I42" s="30"/>
    </row>
    <row r="43" spans="1:9" s="4" customFormat="1" ht="13.8" x14ac:dyDescent="0.3">
      <c r="A43" s="28"/>
      <c r="B43" s="28"/>
      <c r="C43" s="11">
        <v>2022</v>
      </c>
      <c r="D43" s="12">
        <f t="shared" si="15"/>
        <v>23946.799999999999</v>
      </c>
      <c r="E43" s="13">
        <v>23826</v>
      </c>
      <c r="F43" s="12">
        <v>120.8</v>
      </c>
      <c r="G43" s="13">
        <v>0</v>
      </c>
      <c r="H43" s="13">
        <v>0</v>
      </c>
      <c r="I43" s="30"/>
    </row>
    <row r="44" spans="1:9" s="4" customFormat="1" ht="13.8" x14ac:dyDescent="0.3">
      <c r="A44" s="28"/>
      <c r="B44" s="28"/>
      <c r="C44" s="7">
        <v>2023</v>
      </c>
      <c r="D44" s="13">
        <f t="shared" ref="D44" si="16">E44+F44+G44+H44</f>
        <v>0</v>
      </c>
      <c r="E44" s="13">
        <v>0</v>
      </c>
      <c r="F44" s="13">
        <v>0</v>
      </c>
      <c r="G44" s="13">
        <v>0</v>
      </c>
      <c r="H44" s="13">
        <v>0</v>
      </c>
      <c r="I44" s="30"/>
    </row>
    <row r="45" spans="1:9" s="4" customFormat="1" ht="14.25" customHeight="1" x14ac:dyDescent="0.3">
      <c r="A45" s="28" t="s">
        <v>17</v>
      </c>
      <c r="B45" s="28" t="s">
        <v>22</v>
      </c>
      <c r="C45" s="11" t="s">
        <v>43</v>
      </c>
      <c r="D45" s="12">
        <f>E45+F45+G45+H45</f>
        <v>200</v>
      </c>
      <c r="E45" s="13">
        <f>SUM(E46:E53)</f>
        <v>0</v>
      </c>
      <c r="F45" s="13">
        <f>SUM(F46:F53)</f>
        <v>200</v>
      </c>
      <c r="G45" s="12">
        <f>SUM(G46:G53)</f>
        <v>0</v>
      </c>
      <c r="H45" s="13">
        <f>SUM(H46:H53)</f>
        <v>0</v>
      </c>
      <c r="I45" s="29" t="s">
        <v>11</v>
      </c>
    </row>
    <row r="46" spans="1:9" s="4" customFormat="1" ht="13.8" x14ac:dyDescent="0.3">
      <c r="A46" s="28"/>
      <c r="B46" s="28"/>
      <c r="C46" s="11">
        <v>2016</v>
      </c>
      <c r="D46" s="13">
        <f>E46+F46+G46+H46</f>
        <v>0</v>
      </c>
      <c r="E46" s="13">
        <v>0</v>
      </c>
      <c r="F46" s="13">
        <v>0</v>
      </c>
      <c r="G46" s="13">
        <v>0</v>
      </c>
      <c r="H46" s="13">
        <v>0</v>
      </c>
      <c r="I46" s="30"/>
    </row>
    <row r="47" spans="1:9" s="4" customFormat="1" ht="13.8" x14ac:dyDescent="0.3">
      <c r="A47" s="28"/>
      <c r="B47" s="28"/>
      <c r="C47" s="11">
        <v>2017</v>
      </c>
      <c r="D47" s="13">
        <f>E47+F47+G47+H47</f>
        <v>0</v>
      </c>
      <c r="E47" s="13">
        <v>0</v>
      </c>
      <c r="F47" s="13">
        <v>0</v>
      </c>
      <c r="G47" s="13">
        <v>0</v>
      </c>
      <c r="H47" s="13">
        <v>0</v>
      </c>
      <c r="I47" s="30"/>
    </row>
    <row r="48" spans="1:9" s="4" customFormat="1" ht="13.8" x14ac:dyDescent="0.3">
      <c r="A48" s="28"/>
      <c r="B48" s="28"/>
      <c r="C48" s="11">
        <v>2018</v>
      </c>
      <c r="D48" s="13">
        <f>E48+F48+G48+H48</f>
        <v>0</v>
      </c>
      <c r="E48" s="13">
        <v>0</v>
      </c>
      <c r="F48" s="13">
        <v>0</v>
      </c>
      <c r="G48" s="13">
        <v>0</v>
      </c>
      <c r="H48" s="13">
        <v>0</v>
      </c>
      <c r="I48" s="30"/>
    </row>
    <row r="49" spans="1:9" s="4" customFormat="1" ht="13.8" x14ac:dyDescent="0.3">
      <c r="A49" s="28"/>
      <c r="B49" s="28"/>
      <c r="C49" s="11">
        <v>2019</v>
      </c>
      <c r="D49" s="13">
        <f t="shared" ref="D49:D50" si="17">E49+F49+G49+H49</f>
        <v>0</v>
      </c>
      <c r="E49" s="13">
        <v>0</v>
      </c>
      <c r="F49" s="13">
        <v>0</v>
      </c>
      <c r="G49" s="13">
        <v>0</v>
      </c>
      <c r="H49" s="13">
        <v>0</v>
      </c>
      <c r="I49" s="30"/>
    </row>
    <row r="50" spans="1:9" s="4" customFormat="1" ht="13.8" x14ac:dyDescent="0.3">
      <c r="A50" s="28"/>
      <c r="B50" s="28"/>
      <c r="C50" s="11">
        <v>2020</v>
      </c>
      <c r="D50" s="13">
        <f t="shared" si="17"/>
        <v>0</v>
      </c>
      <c r="E50" s="13">
        <v>0</v>
      </c>
      <c r="F50" s="13">
        <v>0</v>
      </c>
      <c r="G50" s="13">
        <v>0</v>
      </c>
      <c r="H50" s="13">
        <v>0</v>
      </c>
      <c r="I50" s="30"/>
    </row>
    <row r="51" spans="1:9" s="4" customFormat="1" ht="13.8" x14ac:dyDescent="0.3">
      <c r="A51" s="28"/>
      <c r="B51" s="28"/>
      <c r="C51" s="18">
        <v>2021</v>
      </c>
      <c r="D51" s="13">
        <f>E51+F51+G51+H51</f>
        <v>200</v>
      </c>
      <c r="E51" s="13">
        <v>0</v>
      </c>
      <c r="F51" s="13">
        <v>200</v>
      </c>
      <c r="G51" s="13">
        <v>0</v>
      </c>
      <c r="H51" s="13">
        <v>0</v>
      </c>
      <c r="I51" s="30"/>
    </row>
    <row r="52" spans="1:9" s="4" customFormat="1" ht="13.8" x14ac:dyDescent="0.3">
      <c r="A52" s="28"/>
      <c r="B52" s="28"/>
      <c r="C52" s="18">
        <v>2022</v>
      </c>
      <c r="D52" s="13">
        <f t="shared" ref="D52" si="18">E52+F52+G52+H52</f>
        <v>0</v>
      </c>
      <c r="E52" s="13">
        <v>0</v>
      </c>
      <c r="F52" s="13">
        <v>0</v>
      </c>
      <c r="G52" s="13">
        <v>0</v>
      </c>
      <c r="H52" s="13">
        <v>0</v>
      </c>
      <c r="I52" s="30"/>
    </row>
    <row r="53" spans="1:9" s="4" customFormat="1" ht="13.8" x14ac:dyDescent="0.3">
      <c r="A53" s="28"/>
      <c r="B53" s="28"/>
      <c r="C53" s="11">
        <v>2023</v>
      </c>
      <c r="D53" s="13">
        <f t="shared" ref="D53" si="19">E53+F53+G53+H53</f>
        <v>0</v>
      </c>
      <c r="E53" s="13">
        <v>0</v>
      </c>
      <c r="F53" s="13">
        <v>0</v>
      </c>
      <c r="G53" s="13">
        <v>0</v>
      </c>
      <c r="H53" s="13">
        <v>0</v>
      </c>
      <c r="I53" s="30"/>
    </row>
    <row r="54" spans="1:9" s="4" customFormat="1" ht="13.8" x14ac:dyDescent="0.3">
      <c r="A54" s="28" t="s">
        <v>31</v>
      </c>
      <c r="B54" s="28" t="s">
        <v>30</v>
      </c>
      <c r="C54" s="21" t="s">
        <v>43</v>
      </c>
      <c r="D54" s="12">
        <f>E54+F54+G54+H54</f>
        <v>29223.1</v>
      </c>
      <c r="E54" s="13">
        <f>SUM(E55:E62)</f>
        <v>28930.699999999997</v>
      </c>
      <c r="F54" s="13">
        <f>SUM(F55:F62)</f>
        <v>292.40000000000003</v>
      </c>
      <c r="G54" s="12">
        <f>SUM(G55:G62)</f>
        <v>0</v>
      </c>
      <c r="H54" s="13">
        <f>SUM(H55:H62)</f>
        <v>0</v>
      </c>
      <c r="I54" s="29" t="s">
        <v>11</v>
      </c>
    </row>
    <row r="55" spans="1:9" s="4" customFormat="1" ht="13.8" x14ac:dyDescent="0.3">
      <c r="A55" s="28"/>
      <c r="B55" s="28"/>
      <c r="C55" s="21">
        <v>2016</v>
      </c>
      <c r="D55" s="13">
        <f>E55+F55+G55+H55</f>
        <v>5230.1000000000004</v>
      </c>
      <c r="E55" s="13">
        <v>5177.8</v>
      </c>
      <c r="F55" s="13">
        <v>52.3</v>
      </c>
      <c r="G55" s="13">
        <v>0</v>
      </c>
      <c r="H55" s="13">
        <v>0</v>
      </c>
      <c r="I55" s="30"/>
    </row>
    <row r="56" spans="1:9" s="4" customFormat="1" ht="13.8" x14ac:dyDescent="0.3">
      <c r="A56" s="28"/>
      <c r="B56" s="28"/>
      <c r="C56" s="21">
        <v>2017</v>
      </c>
      <c r="D56" s="13">
        <f>E56+F56+G56+H56</f>
        <v>8741.2000000000007</v>
      </c>
      <c r="E56" s="13">
        <v>8653.7000000000007</v>
      </c>
      <c r="F56" s="13">
        <v>87.5</v>
      </c>
      <c r="G56" s="13">
        <v>0</v>
      </c>
      <c r="H56" s="13">
        <v>0</v>
      </c>
      <c r="I56" s="30"/>
    </row>
    <row r="57" spans="1:9" s="4" customFormat="1" ht="13.8" x14ac:dyDescent="0.3">
      <c r="A57" s="28"/>
      <c r="B57" s="28"/>
      <c r="C57" s="21">
        <v>2018</v>
      </c>
      <c r="D57" s="13">
        <f>E57+F57+G57+H57</f>
        <v>9187.1999999999989</v>
      </c>
      <c r="E57" s="13">
        <v>9095.2999999999993</v>
      </c>
      <c r="F57" s="13">
        <v>91.9</v>
      </c>
      <c r="G57" s="13">
        <v>0</v>
      </c>
      <c r="H57" s="13">
        <v>0</v>
      </c>
      <c r="I57" s="30"/>
    </row>
    <row r="58" spans="1:9" s="4" customFormat="1" ht="13.8" x14ac:dyDescent="0.3">
      <c r="A58" s="28"/>
      <c r="B58" s="28"/>
      <c r="C58" s="21">
        <v>2019</v>
      </c>
      <c r="D58" s="13">
        <f t="shared" ref="D58:D59" si="20">E58+F58+G58+H58</f>
        <v>6064.5999999999995</v>
      </c>
      <c r="E58" s="13">
        <v>6003.9</v>
      </c>
      <c r="F58" s="13">
        <v>60.7</v>
      </c>
      <c r="G58" s="13">
        <v>0</v>
      </c>
      <c r="H58" s="13">
        <v>0</v>
      </c>
      <c r="I58" s="30"/>
    </row>
    <row r="59" spans="1:9" s="4" customFormat="1" ht="13.8" x14ac:dyDescent="0.3">
      <c r="A59" s="28"/>
      <c r="B59" s="28"/>
      <c r="C59" s="21">
        <v>2020</v>
      </c>
      <c r="D59" s="13">
        <f t="shared" si="20"/>
        <v>0</v>
      </c>
      <c r="E59" s="13">
        <v>0</v>
      </c>
      <c r="F59" s="13">
        <v>0</v>
      </c>
      <c r="G59" s="13">
        <v>0</v>
      </c>
      <c r="H59" s="13">
        <v>0</v>
      </c>
      <c r="I59" s="30"/>
    </row>
    <row r="60" spans="1:9" s="4" customFormat="1" ht="13.8" x14ac:dyDescent="0.3">
      <c r="A60" s="28"/>
      <c r="B60" s="28"/>
      <c r="C60" s="21">
        <v>2021</v>
      </c>
      <c r="D60" s="13">
        <f>E60+F60+G60+H60</f>
        <v>0</v>
      </c>
      <c r="E60" s="13">
        <v>0</v>
      </c>
      <c r="F60" s="13">
        <v>0</v>
      </c>
      <c r="G60" s="13">
        <v>0</v>
      </c>
      <c r="H60" s="13">
        <v>0</v>
      </c>
      <c r="I60" s="30"/>
    </row>
    <row r="61" spans="1:9" s="4" customFormat="1" ht="13.8" x14ac:dyDescent="0.3">
      <c r="A61" s="28"/>
      <c r="B61" s="28"/>
      <c r="C61" s="21">
        <v>2022</v>
      </c>
      <c r="D61" s="13">
        <f t="shared" ref="D61" si="21">E61+F61+G61+H61</f>
        <v>0</v>
      </c>
      <c r="E61" s="13">
        <v>0</v>
      </c>
      <c r="F61" s="13">
        <v>0</v>
      </c>
      <c r="G61" s="13">
        <v>0</v>
      </c>
      <c r="H61" s="13">
        <v>0</v>
      </c>
      <c r="I61" s="30"/>
    </row>
    <row r="62" spans="1:9" s="4" customFormat="1" ht="13.8" x14ac:dyDescent="0.3">
      <c r="A62" s="28"/>
      <c r="B62" s="28"/>
      <c r="C62" s="21">
        <v>2023</v>
      </c>
      <c r="D62" s="13">
        <f t="shared" ref="D62" si="22">E62+F62+G62+H62</f>
        <v>0</v>
      </c>
      <c r="E62" s="13">
        <v>0</v>
      </c>
      <c r="F62" s="13">
        <v>0</v>
      </c>
      <c r="G62" s="13">
        <v>0</v>
      </c>
      <c r="H62" s="13">
        <v>0</v>
      </c>
      <c r="I62" s="30"/>
    </row>
    <row r="63" spans="1:9" s="4" customFormat="1" ht="13.8" x14ac:dyDescent="0.3">
      <c r="A63" s="28" t="s">
        <v>33</v>
      </c>
      <c r="B63" s="28" t="s">
        <v>32</v>
      </c>
      <c r="C63" s="21" t="s">
        <v>43</v>
      </c>
      <c r="D63" s="12">
        <f>E63+F63+G63+H63</f>
        <v>6500</v>
      </c>
      <c r="E63" s="13">
        <f>SUM(E64:E71)</f>
        <v>0</v>
      </c>
      <c r="F63" s="13">
        <f>SUM(F64:F71)</f>
        <v>6500</v>
      </c>
      <c r="G63" s="12">
        <f>SUM(G64:G71)</f>
        <v>0</v>
      </c>
      <c r="H63" s="13">
        <f>SUM(H64:H71)</f>
        <v>0</v>
      </c>
      <c r="I63" s="29" t="s">
        <v>11</v>
      </c>
    </row>
    <row r="64" spans="1:9" s="4" customFormat="1" ht="13.8" x14ac:dyDescent="0.3">
      <c r="A64" s="28"/>
      <c r="B64" s="28"/>
      <c r="C64" s="21">
        <v>2016</v>
      </c>
      <c r="D64" s="13">
        <f>E64+F64+G64+H64</f>
        <v>0</v>
      </c>
      <c r="E64" s="13">
        <v>0</v>
      </c>
      <c r="F64" s="13">
        <v>0</v>
      </c>
      <c r="G64" s="13">
        <v>0</v>
      </c>
      <c r="H64" s="13">
        <v>0</v>
      </c>
      <c r="I64" s="30"/>
    </row>
    <row r="65" spans="1:9" s="4" customFormat="1" ht="13.8" x14ac:dyDescent="0.3">
      <c r="A65" s="28"/>
      <c r="B65" s="28"/>
      <c r="C65" s="21">
        <v>2017</v>
      </c>
      <c r="D65" s="13">
        <f>E65+F65+G65+H65</f>
        <v>0</v>
      </c>
      <c r="E65" s="13">
        <v>0</v>
      </c>
      <c r="F65" s="13">
        <v>0</v>
      </c>
      <c r="G65" s="13">
        <v>0</v>
      </c>
      <c r="H65" s="13">
        <v>0</v>
      </c>
      <c r="I65" s="30"/>
    </row>
    <row r="66" spans="1:9" s="4" customFormat="1" ht="13.8" x14ac:dyDescent="0.3">
      <c r="A66" s="28"/>
      <c r="B66" s="28"/>
      <c r="C66" s="21">
        <v>2018</v>
      </c>
      <c r="D66" s="13">
        <f>E66+F66+G66+H66</f>
        <v>0</v>
      </c>
      <c r="E66" s="13">
        <v>0</v>
      </c>
      <c r="F66" s="13">
        <v>0</v>
      </c>
      <c r="G66" s="13">
        <v>0</v>
      </c>
      <c r="H66" s="13">
        <v>0</v>
      </c>
      <c r="I66" s="30"/>
    </row>
    <row r="67" spans="1:9" s="4" customFormat="1" ht="13.8" x14ac:dyDescent="0.3">
      <c r="A67" s="28"/>
      <c r="B67" s="28"/>
      <c r="C67" s="21">
        <v>2019</v>
      </c>
      <c r="D67" s="13">
        <f t="shared" ref="D67:D68" si="23">E67+F67+G67+H67</f>
        <v>0</v>
      </c>
      <c r="E67" s="13">
        <v>0</v>
      </c>
      <c r="F67" s="13">
        <v>0</v>
      </c>
      <c r="G67" s="13">
        <v>0</v>
      </c>
      <c r="H67" s="13">
        <v>0</v>
      </c>
      <c r="I67" s="30"/>
    </row>
    <row r="68" spans="1:9" s="4" customFormat="1" ht="13.8" x14ac:dyDescent="0.3">
      <c r="A68" s="28"/>
      <c r="B68" s="28"/>
      <c r="C68" s="21">
        <v>2020</v>
      </c>
      <c r="D68" s="13">
        <f t="shared" si="23"/>
        <v>0</v>
      </c>
      <c r="E68" s="13">
        <v>0</v>
      </c>
      <c r="F68" s="13">
        <v>0</v>
      </c>
      <c r="G68" s="13">
        <v>0</v>
      </c>
      <c r="H68" s="13">
        <v>0</v>
      </c>
      <c r="I68" s="30"/>
    </row>
    <row r="69" spans="1:9" s="4" customFormat="1" ht="13.8" x14ac:dyDescent="0.3">
      <c r="A69" s="28"/>
      <c r="B69" s="28"/>
      <c r="C69" s="21">
        <v>2021</v>
      </c>
      <c r="D69" s="13">
        <f>E69+F69+G69+H69</f>
        <v>0</v>
      </c>
      <c r="E69" s="13">
        <v>0</v>
      </c>
      <c r="F69" s="13">
        <v>0</v>
      </c>
      <c r="G69" s="13">
        <v>0</v>
      </c>
      <c r="H69" s="13">
        <v>0</v>
      </c>
      <c r="I69" s="30"/>
    </row>
    <row r="70" spans="1:9" s="4" customFormat="1" ht="13.8" x14ac:dyDescent="0.3">
      <c r="A70" s="28"/>
      <c r="B70" s="28"/>
      <c r="C70" s="21">
        <v>2022</v>
      </c>
      <c r="D70" s="13">
        <f t="shared" ref="D70" si="24">E70+F70+G70+H70</f>
        <v>6500</v>
      </c>
      <c r="E70" s="13">
        <v>0</v>
      </c>
      <c r="F70" s="13">
        <v>6500</v>
      </c>
      <c r="G70" s="13">
        <v>0</v>
      </c>
      <c r="H70" s="13">
        <v>0</v>
      </c>
      <c r="I70" s="30"/>
    </row>
    <row r="71" spans="1:9" s="4" customFormat="1" ht="13.8" x14ac:dyDescent="0.3">
      <c r="A71" s="28"/>
      <c r="B71" s="28"/>
      <c r="C71" s="21">
        <v>2023</v>
      </c>
      <c r="D71" s="13">
        <f t="shared" ref="D71" si="25">E71+F71+G71+H71</f>
        <v>0</v>
      </c>
      <c r="E71" s="13">
        <v>0</v>
      </c>
      <c r="F71" s="13">
        <v>0</v>
      </c>
      <c r="G71" s="13">
        <v>0</v>
      </c>
      <c r="H71" s="13">
        <v>0</v>
      </c>
      <c r="I71" s="30"/>
    </row>
    <row r="72" spans="1:9" s="4" customFormat="1" ht="13.8" x14ac:dyDescent="0.3">
      <c r="A72" s="38" t="s">
        <v>23</v>
      </c>
      <c r="B72" s="39"/>
      <c r="C72" s="39"/>
      <c r="D72" s="39"/>
      <c r="E72" s="39"/>
      <c r="F72" s="39"/>
      <c r="G72" s="39"/>
      <c r="H72" s="39"/>
      <c r="I72" s="40"/>
    </row>
    <row r="73" spans="1:9" s="4" customFormat="1" ht="13.8" x14ac:dyDescent="0.3">
      <c r="A73" s="31">
        <v>2</v>
      </c>
      <c r="B73" s="31" t="s">
        <v>24</v>
      </c>
      <c r="C73" s="3" t="s">
        <v>43</v>
      </c>
      <c r="D73" s="14">
        <f>E73+F73+G73+H73</f>
        <v>11357.5</v>
      </c>
      <c r="E73" s="14">
        <f>SUM(E74:E81)</f>
        <v>9385</v>
      </c>
      <c r="F73" s="14">
        <f>SUM(F75:F81)</f>
        <v>1972.5</v>
      </c>
      <c r="G73" s="15">
        <f>SUM(G74:G81)</f>
        <v>0</v>
      </c>
      <c r="H73" s="15">
        <f>SUM(H74:H81)</f>
        <v>0</v>
      </c>
      <c r="I73" s="41" t="s">
        <v>11</v>
      </c>
    </row>
    <row r="74" spans="1:9" s="8" customFormat="1" ht="43.5" customHeight="1" x14ac:dyDescent="0.3">
      <c r="A74" s="31"/>
      <c r="B74" s="31"/>
      <c r="C74" s="3">
        <v>2016</v>
      </c>
      <c r="D74" s="14">
        <f>E74+F74+G74+H74</f>
        <v>1188.9000000000001</v>
      </c>
      <c r="E74" s="15">
        <f>E92+E101</f>
        <v>1188.9000000000001</v>
      </c>
      <c r="F74" s="15">
        <f>F83+F92+F101</f>
        <v>0</v>
      </c>
      <c r="G74" s="15">
        <f>G83+G92+G101</f>
        <v>0</v>
      </c>
      <c r="H74" s="15">
        <f>H83+H92+H101</f>
        <v>0</v>
      </c>
      <c r="I74" s="42"/>
    </row>
    <row r="75" spans="1:9" s="6" customFormat="1" ht="22.5" customHeight="1" x14ac:dyDescent="0.3">
      <c r="A75" s="31"/>
      <c r="B75" s="31"/>
      <c r="C75" s="3">
        <v>2017</v>
      </c>
      <c r="D75" s="14">
        <f t="shared" ref="D75:D80" si="26">E75+F75+G75+H75</f>
        <v>1430.6</v>
      </c>
      <c r="E75" s="15">
        <f t="shared" ref="E75:E81" si="27">E93+E102</f>
        <v>1430.6</v>
      </c>
      <c r="F75" s="15">
        <f>F93+F102</f>
        <v>0</v>
      </c>
      <c r="G75" s="15">
        <f t="shared" ref="G75:G81" si="28">G84+G93+G102</f>
        <v>0</v>
      </c>
      <c r="H75" s="15">
        <f t="shared" ref="H75:H81" si="29">H84+H93+H102</f>
        <v>0</v>
      </c>
      <c r="I75" s="42"/>
    </row>
    <row r="76" spans="1:9" s="6" customFormat="1" ht="13.8" x14ac:dyDescent="0.3">
      <c r="A76" s="31"/>
      <c r="B76" s="31"/>
      <c r="C76" s="3">
        <v>2018</v>
      </c>
      <c r="D76" s="14">
        <f t="shared" si="26"/>
        <v>1965.5</v>
      </c>
      <c r="E76" s="15">
        <f t="shared" si="27"/>
        <v>1493</v>
      </c>
      <c r="F76" s="14">
        <f t="shared" ref="F76:F81" si="30">F94+F103</f>
        <v>472.5</v>
      </c>
      <c r="G76" s="15">
        <f t="shared" si="28"/>
        <v>0</v>
      </c>
      <c r="H76" s="15">
        <f t="shared" si="29"/>
        <v>0</v>
      </c>
      <c r="I76" s="42"/>
    </row>
    <row r="77" spans="1:9" s="6" customFormat="1" ht="13.8" x14ac:dyDescent="0.3">
      <c r="A77" s="31"/>
      <c r="B77" s="31"/>
      <c r="C77" s="3">
        <v>2019</v>
      </c>
      <c r="D77" s="14">
        <f t="shared" si="26"/>
        <v>2988.1</v>
      </c>
      <c r="E77" s="15">
        <f t="shared" si="27"/>
        <v>1488.1</v>
      </c>
      <c r="F77" s="14">
        <f t="shared" si="30"/>
        <v>1500</v>
      </c>
      <c r="G77" s="15">
        <f t="shared" si="28"/>
        <v>0</v>
      </c>
      <c r="H77" s="15">
        <f t="shared" si="29"/>
        <v>0</v>
      </c>
      <c r="I77" s="42"/>
    </row>
    <row r="78" spans="1:9" s="6" customFormat="1" ht="13.8" x14ac:dyDescent="0.3">
      <c r="A78" s="31"/>
      <c r="B78" s="31"/>
      <c r="C78" s="3">
        <v>2020</v>
      </c>
      <c r="D78" s="14">
        <f t="shared" si="26"/>
        <v>1892.2</v>
      </c>
      <c r="E78" s="15">
        <f t="shared" si="27"/>
        <v>1892.2</v>
      </c>
      <c r="F78" s="15">
        <f t="shared" si="30"/>
        <v>0</v>
      </c>
      <c r="G78" s="15">
        <f t="shared" si="28"/>
        <v>0</v>
      </c>
      <c r="H78" s="15">
        <f t="shared" si="29"/>
        <v>0</v>
      </c>
      <c r="I78" s="42"/>
    </row>
    <row r="79" spans="1:9" s="6" customFormat="1" ht="13.8" x14ac:dyDescent="0.3">
      <c r="A79" s="31"/>
      <c r="B79" s="31"/>
      <c r="C79" s="10">
        <v>2021</v>
      </c>
      <c r="D79" s="14">
        <f t="shared" si="26"/>
        <v>1892.2</v>
      </c>
      <c r="E79" s="15">
        <f t="shared" si="27"/>
        <v>1892.2</v>
      </c>
      <c r="F79" s="15">
        <f t="shared" si="30"/>
        <v>0</v>
      </c>
      <c r="G79" s="15">
        <f t="shared" si="28"/>
        <v>0</v>
      </c>
      <c r="H79" s="15">
        <f t="shared" si="29"/>
        <v>0</v>
      </c>
      <c r="I79" s="42"/>
    </row>
    <row r="80" spans="1:9" s="6" customFormat="1" ht="13.8" x14ac:dyDescent="0.3">
      <c r="A80" s="31"/>
      <c r="B80" s="31"/>
      <c r="C80" s="10">
        <v>2022</v>
      </c>
      <c r="D80" s="15">
        <f t="shared" si="26"/>
        <v>0</v>
      </c>
      <c r="E80" s="15">
        <f t="shared" si="27"/>
        <v>0</v>
      </c>
      <c r="F80" s="15">
        <f t="shared" si="30"/>
        <v>0</v>
      </c>
      <c r="G80" s="15">
        <f t="shared" si="28"/>
        <v>0</v>
      </c>
      <c r="H80" s="15">
        <f t="shared" si="29"/>
        <v>0</v>
      </c>
      <c r="I80" s="42"/>
    </row>
    <row r="81" spans="1:9" s="6" customFormat="1" ht="13.8" x14ac:dyDescent="0.3">
      <c r="A81" s="31"/>
      <c r="B81" s="31"/>
      <c r="C81" s="3">
        <v>2023</v>
      </c>
      <c r="D81" s="15">
        <f t="shared" ref="D81" si="31">E81+F81+G81+H81</f>
        <v>0</v>
      </c>
      <c r="E81" s="15">
        <f t="shared" si="27"/>
        <v>0</v>
      </c>
      <c r="F81" s="15">
        <f t="shared" si="30"/>
        <v>0</v>
      </c>
      <c r="G81" s="15">
        <f t="shared" si="28"/>
        <v>0</v>
      </c>
      <c r="H81" s="15">
        <f t="shared" si="29"/>
        <v>0</v>
      </c>
      <c r="I81" s="43"/>
    </row>
    <row r="82" spans="1:9" s="6" customFormat="1" ht="13.8" x14ac:dyDescent="0.3">
      <c r="A82" s="28" t="s">
        <v>15</v>
      </c>
      <c r="B82" s="31" t="s">
        <v>25</v>
      </c>
      <c r="C82" s="3" t="s">
        <v>43</v>
      </c>
      <c r="D82" s="14">
        <f>SUM(D83:D90)</f>
        <v>11357.500000000002</v>
      </c>
      <c r="E82" s="15">
        <f>SUM(E83:E90)</f>
        <v>9385</v>
      </c>
      <c r="F82" s="14">
        <f>SUM(F83:F90)</f>
        <v>1972.5</v>
      </c>
      <c r="G82" s="15">
        <f>SUM(G83:G90)</f>
        <v>0</v>
      </c>
      <c r="H82" s="15">
        <f>SUM(H83:H90)</f>
        <v>0</v>
      </c>
      <c r="I82" s="29" t="s">
        <v>11</v>
      </c>
    </row>
    <row r="83" spans="1:9" s="6" customFormat="1" ht="13.8" x14ac:dyDescent="0.3">
      <c r="A83" s="28"/>
      <c r="B83" s="31"/>
      <c r="C83" s="7">
        <v>2016</v>
      </c>
      <c r="D83" s="12">
        <f>E83+F83+G83+H83</f>
        <v>1188.9000000000001</v>
      </c>
      <c r="E83" s="13">
        <f>E92+E101</f>
        <v>1188.9000000000001</v>
      </c>
      <c r="F83" s="13">
        <f>F92+F101</f>
        <v>0</v>
      </c>
      <c r="G83" s="13">
        <f t="shared" ref="G83:H87" si="32">G92</f>
        <v>0</v>
      </c>
      <c r="H83" s="13">
        <f t="shared" si="32"/>
        <v>0</v>
      </c>
      <c r="I83" s="30"/>
    </row>
    <row r="84" spans="1:9" s="4" customFormat="1" ht="16.5" customHeight="1" x14ac:dyDescent="0.3">
      <c r="A84" s="28"/>
      <c r="B84" s="31"/>
      <c r="C84" s="7">
        <v>2017</v>
      </c>
      <c r="D84" s="12">
        <f t="shared" ref="D84:D89" si="33">E84+F84+G84+H84</f>
        <v>1430.6</v>
      </c>
      <c r="E84" s="13">
        <f t="shared" ref="E84:E90" si="34">E93+E102</f>
        <v>1430.6</v>
      </c>
      <c r="F84" s="13">
        <f t="shared" ref="F84:F90" si="35">F93+F102</f>
        <v>0</v>
      </c>
      <c r="G84" s="13">
        <f t="shared" si="32"/>
        <v>0</v>
      </c>
      <c r="H84" s="13">
        <f t="shared" si="32"/>
        <v>0</v>
      </c>
      <c r="I84" s="30"/>
    </row>
    <row r="85" spans="1:9" s="4" customFormat="1" ht="13.8" x14ac:dyDescent="0.3">
      <c r="A85" s="28"/>
      <c r="B85" s="31"/>
      <c r="C85" s="7">
        <v>2018</v>
      </c>
      <c r="D85" s="12">
        <f t="shared" si="33"/>
        <v>1965.5</v>
      </c>
      <c r="E85" s="13">
        <f t="shared" si="34"/>
        <v>1493</v>
      </c>
      <c r="F85" s="12">
        <f t="shared" si="35"/>
        <v>472.5</v>
      </c>
      <c r="G85" s="13">
        <f t="shared" si="32"/>
        <v>0</v>
      </c>
      <c r="H85" s="13">
        <f t="shared" si="32"/>
        <v>0</v>
      </c>
      <c r="I85" s="30"/>
    </row>
    <row r="86" spans="1:9" s="4" customFormat="1" ht="13.8" x14ac:dyDescent="0.3">
      <c r="A86" s="28"/>
      <c r="B86" s="31"/>
      <c r="C86" s="7">
        <v>2019</v>
      </c>
      <c r="D86" s="12">
        <f t="shared" si="33"/>
        <v>2988.1</v>
      </c>
      <c r="E86" s="13">
        <f t="shared" si="34"/>
        <v>1488.1</v>
      </c>
      <c r="F86" s="13">
        <f t="shared" si="35"/>
        <v>1500</v>
      </c>
      <c r="G86" s="13">
        <f t="shared" si="32"/>
        <v>0</v>
      </c>
      <c r="H86" s="13">
        <f t="shared" si="32"/>
        <v>0</v>
      </c>
      <c r="I86" s="30"/>
    </row>
    <row r="87" spans="1:9" s="4" customFormat="1" ht="13.8" x14ac:dyDescent="0.3">
      <c r="A87" s="28"/>
      <c r="B87" s="31"/>
      <c r="C87" s="7">
        <v>2020</v>
      </c>
      <c r="D87" s="12">
        <f t="shared" si="33"/>
        <v>1892.2</v>
      </c>
      <c r="E87" s="13">
        <f t="shared" si="34"/>
        <v>1892.2</v>
      </c>
      <c r="F87" s="13">
        <f t="shared" si="35"/>
        <v>0</v>
      </c>
      <c r="G87" s="13">
        <f t="shared" si="32"/>
        <v>0</v>
      </c>
      <c r="H87" s="13">
        <f t="shared" si="32"/>
        <v>0</v>
      </c>
      <c r="I87" s="30"/>
    </row>
    <row r="88" spans="1:9" s="4" customFormat="1" ht="13.8" x14ac:dyDescent="0.3">
      <c r="A88" s="28"/>
      <c r="B88" s="31"/>
      <c r="C88" s="11">
        <v>2021</v>
      </c>
      <c r="D88" s="12">
        <f t="shared" si="33"/>
        <v>1892.2</v>
      </c>
      <c r="E88" s="13">
        <f t="shared" si="34"/>
        <v>1892.2</v>
      </c>
      <c r="F88" s="13">
        <f t="shared" si="35"/>
        <v>0</v>
      </c>
      <c r="G88" s="13">
        <f t="shared" ref="G88:H88" si="36">G97</f>
        <v>0</v>
      </c>
      <c r="H88" s="13">
        <f t="shared" si="36"/>
        <v>0</v>
      </c>
      <c r="I88" s="30"/>
    </row>
    <row r="89" spans="1:9" s="4" customFormat="1" ht="13.8" x14ac:dyDescent="0.3">
      <c r="A89" s="28"/>
      <c r="B89" s="31"/>
      <c r="C89" s="11">
        <v>2022</v>
      </c>
      <c r="D89" s="13">
        <f t="shared" si="33"/>
        <v>0</v>
      </c>
      <c r="E89" s="13">
        <f t="shared" si="34"/>
        <v>0</v>
      </c>
      <c r="F89" s="13">
        <f t="shared" si="35"/>
        <v>0</v>
      </c>
      <c r="G89" s="13">
        <f t="shared" ref="G89:H90" si="37">G98</f>
        <v>0</v>
      </c>
      <c r="H89" s="13">
        <f t="shared" si="37"/>
        <v>0</v>
      </c>
      <c r="I89" s="30"/>
    </row>
    <row r="90" spans="1:9" s="4" customFormat="1" ht="13.8" x14ac:dyDescent="0.3">
      <c r="A90" s="28"/>
      <c r="B90" s="31"/>
      <c r="C90" s="7">
        <v>2023</v>
      </c>
      <c r="D90" s="13">
        <f t="shared" ref="D90" si="38">E90+F90+G90+H90</f>
        <v>0</v>
      </c>
      <c r="E90" s="13">
        <f t="shared" si="34"/>
        <v>0</v>
      </c>
      <c r="F90" s="13">
        <f t="shared" si="35"/>
        <v>0</v>
      </c>
      <c r="G90" s="13">
        <f t="shared" si="37"/>
        <v>0</v>
      </c>
      <c r="H90" s="13">
        <f t="shared" si="37"/>
        <v>0</v>
      </c>
      <c r="I90" s="30"/>
    </row>
    <row r="91" spans="1:9" s="4" customFormat="1" ht="13.8" x14ac:dyDescent="0.3">
      <c r="A91" s="28" t="s">
        <v>16</v>
      </c>
      <c r="B91" s="28" t="s">
        <v>26</v>
      </c>
      <c r="C91" s="7" t="s">
        <v>43</v>
      </c>
      <c r="D91" s="12">
        <f>SUM(D92:D99)</f>
        <v>9385</v>
      </c>
      <c r="E91" s="13">
        <f>SUM(E92:E99)</f>
        <v>9385</v>
      </c>
      <c r="F91" s="13">
        <f>SUM(F92:F99)</f>
        <v>0</v>
      </c>
      <c r="G91" s="13">
        <f>SUM(G92:G99)</f>
        <v>0</v>
      </c>
      <c r="H91" s="13">
        <f t="shared" ref="H91" si="39">SUM(H92:H99)</f>
        <v>0</v>
      </c>
      <c r="I91" s="29" t="s">
        <v>11</v>
      </c>
    </row>
    <row r="92" spans="1:9" s="4" customFormat="1" ht="15" customHeight="1" x14ac:dyDescent="0.3">
      <c r="A92" s="28"/>
      <c r="B92" s="28"/>
      <c r="C92" s="7">
        <v>2016</v>
      </c>
      <c r="D92" s="12">
        <f>E92+F92+G92+H92</f>
        <v>1188.9000000000001</v>
      </c>
      <c r="E92" s="13">
        <v>1188.9000000000001</v>
      </c>
      <c r="F92" s="13">
        <v>0</v>
      </c>
      <c r="G92" s="13">
        <v>0</v>
      </c>
      <c r="H92" s="13">
        <v>0</v>
      </c>
      <c r="I92" s="30"/>
    </row>
    <row r="93" spans="1:9" s="4" customFormat="1" ht="16.5" customHeight="1" x14ac:dyDescent="0.3">
      <c r="A93" s="28"/>
      <c r="B93" s="28"/>
      <c r="C93" s="7">
        <v>2017</v>
      </c>
      <c r="D93" s="12">
        <f t="shared" ref="D93:D98" si="40">E93+F93+G93+H93</f>
        <v>1430.6</v>
      </c>
      <c r="E93" s="13">
        <v>1430.6</v>
      </c>
      <c r="F93" s="13">
        <v>0</v>
      </c>
      <c r="G93" s="13">
        <v>0</v>
      </c>
      <c r="H93" s="13">
        <v>0</v>
      </c>
      <c r="I93" s="30"/>
    </row>
    <row r="94" spans="1:9" s="4" customFormat="1" ht="13.8" x14ac:dyDescent="0.3">
      <c r="A94" s="28"/>
      <c r="B94" s="28"/>
      <c r="C94" s="7">
        <v>2018</v>
      </c>
      <c r="D94" s="12">
        <f t="shared" si="40"/>
        <v>1493</v>
      </c>
      <c r="E94" s="13">
        <v>1493</v>
      </c>
      <c r="F94" s="13">
        <v>0</v>
      </c>
      <c r="G94" s="13">
        <v>0</v>
      </c>
      <c r="H94" s="13">
        <v>0</v>
      </c>
      <c r="I94" s="30"/>
    </row>
    <row r="95" spans="1:9" s="4" customFormat="1" ht="13.8" x14ac:dyDescent="0.3">
      <c r="A95" s="28"/>
      <c r="B95" s="28"/>
      <c r="C95" s="7">
        <v>2019</v>
      </c>
      <c r="D95" s="12">
        <f t="shared" si="40"/>
        <v>1488.1</v>
      </c>
      <c r="E95" s="13">
        <v>1488.1</v>
      </c>
      <c r="F95" s="13">
        <v>0</v>
      </c>
      <c r="G95" s="13">
        <v>0</v>
      </c>
      <c r="H95" s="13">
        <v>0</v>
      </c>
      <c r="I95" s="30"/>
    </row>
    <row r="96" spans="1:9" s="4" customFormat="1" ht="13.8" x14ac:dyDescent="0.3">
      <c r="A96" s="28"/>
      <c r="B96" s="28"/>
      <c r="C96" s="7">
        <v>2020</v>
      </c>
      <c r="D96" s="13">
        <f t="shared" si="40"/>
        <v>1892.2</v>
      </c>
      <c r="E96" s="13">
        <v>1892.2</v>
      </c>
      <c r="F96" s="13">
        <v>0</v>
      </c>
      <c r="G96" s="13">
        <v>0</v>
      </c>
      <c r="H96" s="13">
        <v>0</v>
      </c>
      <c r="I96" s="30"/>
    </row>
    <row r="97" spans="1:9" s="4" customFormat="1" ht="13.8" x14ac:dyDescent="0.3">
      <c r="A97" s="28"/>
      <c r="B97" s="28"/>
      <c r="C97" s="11">
        <v>2021</v>
      </c>
      <c r="D97" s="13">
        <f t="shared" si="40"/>
        <v>1892.2</v>
      </c>
      <c r="E97" s="13">
        <v>1892.2</v>
      </c>
      <c r="F97" s="13">
        <v>0</v>
      </c>
      <c r="G97" s="13">
        <v>0</v>
      </c>
      <c r="H97" s="13">
        <v>0</v>
      </c>
      <c r="I97" s="30"/>
    </row>
    <row r="98" spans="1:9" s="4" customFormat="1" ht="13.8" x14ac:dyDescent="0.3">
      <c r="A98" s="28"/>
      <c r="B98" s="28"/>
      <c r="C98" s="11">
        <v>2022</v>
      </c>
      <c r="D98" s="13">
        <f t="shared" si="40"/>
        <v>0</v>
      </c>
      <c r="E98" s="13">
        <v>0</v>
      </c>
      <c r="F98" s="13">
        <v>0</v>
      </c>
      <c r="G98" s="13">
        <v>0</v>
      </c>
      <c r="H98" s="13">
        <v>0</v>
      </c>
      <c r="I98" s="30"/>
    </row>
    <row r="99" spans="1:9" s="4" customFormat="1" ht="13.8" x14ac:dyDescent="0.3">
      <c r="A99" s="28"/>
      <c r="B99" s="28"/>
      <c r="C99" s="7">
        <v>2023</v>
      </c>
      <c r="D99" s="13">
        <f t="shared" ref="D99" si="41">E99+F99+G99+H99</f>
        <v>0</v>
      </c>
      <c r="E99" s="13">
        <v>0</v>
      </c>
      <c r="F99" s="13">
        <v>0</v>
      </c>
      <c r="G99" s="13">
        <v>0</v>
      </c>
      <c r="H99" s="13">
        <v>0</v>
      </c>
      <c r="I99" s="30"/>
    </row>
    <row r="100" spans="1:9" s="4" customFormat="1" ht="13.8" x14ac:dyDescent="0.3">
      <c r="A100" s="28" t="s">
        <v>34</v>
      </c>
      <c r="B100" s="28" t="s">
        <v>35</v>
      </c>
      <c r="C100" s="21" t="s">
        <v>43</v>
      </c>
      <c r="D100" s="12">
        <f>SUM(D101:D108)</f>
        <v>1972.5</v>
      </c>
      <c r="E100" s="13">
        <f>SUM(E101:E108)</f>
        <v>0</v>
      </c>
      <c r="F100" s="13">
        <f>SUM(F101:F108)</f>
        <v>1972.5</v>
      </c>
      <c r="G100" s="13">
        <f>SUM(G101:G108)</f>
        <v>0</v>
      </c>
      <c r="H100" s="13">
        <f t="shared" ref="H100" si="42">SUM(H101:H108)</f>
        <v>0</v>
      </c>
      <c r="I100" s="29" t="s">
        <v>11</v>
      </c>
    </row>
    <row r="101" spans="1:9" s="4" customFormat="1" ht="13.8" x14ac:dyDescent="0.3">
      <c r="A101" s="28"/>
      <c r="B101" s="28"/>
      <c r="C101" s="21">
        <v>2016</v>
      </c>
      <c r="D101" s="13">
        <f>E101+F101+G101+H101</f>
        <v>0</v>
      </c>
      <c r="E101" s="13">
        <v>0</v>
      </c>
      <c r="F101" s="13">
        <v>0</v>
      </c>
      <c r="G101" s="13">
        <v>0</v>
      </c>
      <c r="H101" s="13">
        <v>0</v>
      </c>
      <c r="I101" s="30"/>
    </row>
    <row r="102" spans="1:9" s="4" customFormat="1" ht="13.8" x14ac:dyDescent="0.3">
      <c r="A102" s="28"/>
      <c r="B102" s="28"/>
      <c r="C102" s="21">
        <v>2017</v>
      </c>
      <c r="D102" s="13">
        <f t="shared" ref="D102:D108" si="43">E102+F102+G102+H102</f>
        <v>0</v>
      </c>
      <c r="E102" s="13">
        <v>0</v>
      </c>
      <c r="F102" s="13">
        <v>0</v>
      </c>
      <c r="G102" s="13">
        <v>0</v>
      </c>
      <c r="H102" s="13">
        <v>0</v>
      </c>
      <c r="I102" s="30"/>
    </row>
    <row r="103" spans="1:9" s="4" customFormat="1" ht="13.8" x14ac:dyDescent="0.3">
      <c r="A103" s="28"/>
      <c r="B103" s="28"/>
      <c r="C103" s="21">
        <v>2018</v>
      </c>
      <c r="D103" s="13">
        <f t="shared" si="43"/>
        <v>472.5</v>
      </c>
      <c r="E103" s="13">
        <v>0</v>
      </c>
      <c r="F103" s="13">
        <v>472.5</v>
      </c>
      <c r="G103" s="13">
        <v>0</v>
      </c>
      <c r="H103" s="13">
        <v>0</v>
      </c>
      <c r="I103" s="30"/>
    </row>
    <row r="104" spans="1:9" s="4" customFormat="1" ht="13.8" x14ac:dyDescent="0.3">
      <c r="A104" s="28"/>
      <c r="B104" s="28"/>
      <c r="C104" s="21">
        <v>2019</v>
      </c>
      <c r="D104" s="13">
        <f t="shared" si="43"/>
        <v>1500</v>
      </c>
      <c r="E104" s="13">
        <v>0</v>
      </c>
      <c r="F104" s="13">
        <v>1500</v>
      </c>
      <c r="G104" s="13">
        <v>0</v>
      </c>
      <c r="H104" s="13">
        <v>0</v>
      </c>
      <c r="I104" s="30"/>
    </row>
    <row r="105" spans="1:9" s="4" customFormat="1" ht="13.8" x14ac:dyDescent="0.3">
      <c r="A105" s="28"/>
      <c r="B105" s="28"/>
      <c r="C105" s="21">
        <v>2020</v>
      </c>
      <c r="D105" s="13">
        <f t="shared" si="43"/>
        <v>0</v>
      </c>
      <c r="E105" s="13">
        <v>0</v>
      </c>
      <c r="F105" s="13">
        <v>0</v>
      </c>
      <c r="G105" s="13">
        <v>0</v>
      </c>
      <c r="H105" s="13">
        <v>0</v>
      </c>
      <c r="I105" s="30"/>
    </row>
    <row r="106" spans="1:9" s="4" customFormat="1" ht="13.8" x14ac:dyDescent="0.3">
      <c r="A106" s="28"/>
      <c r="B106" s="28"/>
      <c r="C106" s="21">
        <v>2021</v>
      </c>
      <c r="D106" s="13">
        <f t="shared" si="43"/>
        <v>0</v>
      </c>
      <c r="E106" s="13">
        <v>0</v>
      </c>
      <c r="F106" s="13">
        <v>0</v>
      </c>
      <c r="G106" s="13">
        <v>0</v>
      </c>
      <c r="H106" s="13">
        <v>0</v>
      </c>
      <c r="I106" s="30"/>
    </row>
    <row r="107" spans="1:9" s="4" customFormat="1" ht="13.8" x14ac:dyDescent="0.3">
      <c r="A107" s="28"/>
      <c r="B107" s="28"/>
      <c r="C107" s="21">
        <v>2022</v>
      </c>
      <c r="D107" s="13">
        <f t="shared" si="43"/>
        <v>0</v>
      </c>
      <c r="E107" s="13">
        <v>0</v>
      </c>
      <c r="F107" s="13">
        <v>0</v>
      </c>
      <c r="G107" s="13">
        <v>0</v>
      </c>
      <c r="H107" s="13">
        <v>0</v>
      </c>
      <c r="I107" s="30"/>
    </row>
    <row r="108" spans="1:9" s="4" customFormat="1" ht="13.8" x14ac:dyDescent="0.3">
      <c r="A108" s="28"/>
      <c r="B108" s="28"/>
      <c r="C108" s="21">
        <v>2023</v>
      </c>
      <c r="D108" s="13">
        <f t="shared" si="43"/>
        <v>0</v>
      </c>
      <c r="E108" s="13">
        <v>0</v>
      </c>
      <c r="F108" s="13">
        <v>0</v>
      </c>
      <c r="G108" s="13">
        <v>0</v>
      </c>
      <c r="H108" s="13">
        <v>0</v>
      </c>
      <c r="I108" s="30"/>
    </row>
    <row r="109" spans="1:9" s="4" customFormat="1" ht="13.8" x14ac:dyDescent="0.3">
      <c r="A109" s="22"/>
      <c r="B109" s="23"/>
      <c r="C109" s="23"/>
      <c r="D109" s="24"/>
      <c r="E109" s="24"/>
      <c r="F109" s="24"/>
      <c r="G109" s="24"/>
      <c r="H109" s="24"/>
      <c r="I109" s="25"/>
    </row>
    <row r="110" spans="1:9" s="4" customFormat="1" ht="13.8" x14ac:dyDescent="0.3">
      <c r="A110" s="38" t="s">
        <v>27</v>
      </c>
      <c r="B110" s="39"/>
      <c r="C110" s="39"/>
      <c r="D110" s="39"/>
      <c r="E110" s="39"/>
      <c r="F110" s="39"/>
      <c r="G110" s="39"/>
      <c r="H110" s="39"/>
      <c r="I110" s="40"/>
    </row>
    <row r="111" spans="1:9" s="4" customFormat="1" ht="13.8" x14ac:dyDescent="0.3">
      <c r="A111" s="31">
        <v>3</v>
      </c>
      <c r="B111" s="31" t="s">
        <v>28</v>
      </c>
      <c r="C111" s="20" t="s">
        <v>43</v>
      </c>
      <c r="D111" s="14">
        <f>SUM(D112:D119)</f>
        <v>4728</v>
      </c>
      <c r="E111" s="15">
        <f>SUM(E112:E119)</f>
        <v>0</v>
      </c>
      <c r="F111" s="14">
        <f>SUM(F112:F119)</f>
        <v>4728</v>
      </c>
      <c r="G111" s="15">
        <f>SUM(G112:G119)</f>
        <v>0</v>
      </c>
      <c r="H111" s="15">
        <f>SUM(H112:H119)</f>
        <v>0</v>
      </c>
      <c r="I111" s="41" t="s">
        <v>11</v>
      </c>
    </row>
    <row r="112" spans="1:9" s="4" customFormat="1" ht="13.95" customHeight="1" x14ac:dyDescent="0.3">
      <c r="A112" s="31"/>
      <c r="B112" s="31"/>
      <c r="C112" s="20">
        <v>2016</v>
      </c>
      <c r="D112" s="15">
        <f>E112+F112+G112+H112</f>
        <v>0</v>
      </c>
      <c r="E112" s="15">
        <f>E121+E139</f>
        <v>0</v>
      </c>
      <c r="F112" s="15">
        <f>F121+F139</f>
        <v>0</v>
      </c>
      <c r="G112" s="15">
        <f t="shared" ref="G112:H112" si="44">G121+G139</f>
        <v>0</v>
      </c>
      <c r="H112" s="15">
        <f t="shared" si="44"/>
        <v>0</v>
      </c>
      <c r="I112" s="42"/>
    </row>
    <row r="113" spans="1:9" s="4" customFormat="1" ht="13.8" x14ac:dyDescent="0.3">
      <c r="A113" s="31"/>
      <c r="B113" s="31"/>
      <c r="C113" s="20">
        <v>2017</v>
      </c>
      <c r="D113" s="14">
        <f t="shared" ref="D113:D118" si="45">E113+F113+G113+H113</f>
        <v>800</v>
      </c>
      <c r="E113" s="15">
        <f t="shared" ref="E113:H113" si="46">E122+E140</f>
        <v>0</v>
      </c>
      <c r="F113" s="14">
        <f t="shared" si="46"/>
        <v>800</v>
      </c>
      <c r="G113" s="15">
        <f t="shared" si="46"/>
        <v>0</v>
      </c>
      <c r="H113" s="15">
        <f t="shared" si="46"/>
        <v>0</v>
      </c>
      <c r="I113" s="42"/>
    </row>
    <row r="114" spans="1:9" s="4" customFormat="1" ht="13.8" x14ac:dyDescent="0.3">
      <c r="A114" s="31"/>
      <c r="B114" s="31"/>
      <c r="C114" s="20">
        <v>2018</v>
      </c>
      <c r="D114" s="14">
        <f t="shared" si="45"/>
        <v>800</v>
      </c>
      <c r="E114" s="15">
        <f t="shared" ref="E114" si="47">E123+E141</f>
        <v>0</v>
      </c>
      <c r="F114" s="14">
        <f t="shared" ref="F114:H114" si="48">F123+F141</f>
        <v>800</v>
      </c>
      <c r="G114" s="15">
        <f t="shared" si="48"/>
        <v>0</v>
      </c>
      <c r="H114" s="15">
        <f t="shared" si="48"/>
        <v>0</v>
      </c>
      <c r="I114" s="42"/>
    </row>
    <row r="115" spans="1:9" s="4" customFormat="1" ht="13.8" x14ac:dyDescent="0.3">
      <c r="A115" s="31"/>
      <c r="B115" s="31"/>
      <c r="C115" s="20">
        <v>2019</v>
      </c>
      <c r="D115" s="14">
        <f t="shared" si="45"/>
        <v>528</v>
      </c>
      <c r="E115" s="15">
        <f t="shared" ref="E115" si="49">E124+E142</f>
        <v>0</v>
      </c>
      <c r="F115" s="14">
        <f t="shared" ref="F115:H115" si="50">F124+F142</f>
        <v>528</v>
      </c>
      <c r="G115" s="15">
        <f t="shared" si="50"/>
        <v>0</v>
      </c>
      <c r="H115" s="15">
        <f t="shared" si="50"/>
        <v>0</v>
      </c>
      <c r="I115" s="42"/>
    </row>
    <row r="116" spans="1:9" s="4" customFormat="1" ht="13.8" x14ac:dyDescent="0.3">
      <c r="A116" s="31"/>
      <c r="B116" s="31"/>
      <c r="C116" s="20">
        <v>2020</v>
      </c>
      <c r="D116" s="14">
        <f t="shared" si="45"/>
        <v>800</v>
      </c>
      <c r="E116" s="15">
        <f t="shared" ref="E116" si="51">E125+E143</f>
        <v>0</v>
      </c>
      <c r="F116" s="14">
        <f t="shared" ref="F116:H116" si="52">F125+F143</f>
        <v>800</v>
      </c>
      <c r="G116" s="15">
        <f t="shared" si="52"/>
        <v>0</v>
      </c>
      <c r="H116" s="15">
        <f t="shared" si="52"/>
        <v>0</v>
      </c>
      <c r="I116" s="42"/>
    </row>
    <row r="117" spans="1:9" s="4" customFormat="1" ht="13.8" x14ac:dyDescent="0.3">
      <c r="A117" s="31"/>
      <c r="B117" s="31"/>
      <c r="C117" s="20">
        <v>2021</v>
      </c>
      <c r="D117" s="14">
        <f t="shared" si="45"/>
        <v>800</v>
      </c>
      <c r="E117" s="15">
        <f t="shared" ref="E117" si="53">E126+E144</f>
        <v>0</v>
      </c>
      <c r="F117" s="14">
        <f t="shared" ref="F117:H117" si="54">F126+F144</f>
        <v>800</v>
      </c>
      <c r="G117" s="15">
        <f t="shared" si="54"/>
        <v>0</v>
      </c>
      <c r="H117" s="15">
        <f t="shared" si="54"/>
        <v>0</v>
      </c>
      <c r="I117" s="42"/>
    </row>
    <row r="118" spans="1:9" s="4" customFormat="1" ht="13.8" x14ac:dyDescent="0.3">
      <c r="A118" s="31"/>
      <c r="B118" s="31"/>
      <c r="C118" s="20">
        <v>2022</v>
      </c>
      <c r="D118" s="14">
        <f t="shared" si="45"/>
        <v>1000</v>
      </c>
      <c r="E118" s="15">
        <f t="shared" ref="E118:E119" si="55">E127+E145</f>
        <v>0</v>
      </c>
      <c r="F118" s="14">
        <f t="shared" ref="F118:H119" si="56">F127+F145</f>
        <v>1000</v>
      </c>
      <c r="G118" s="15">
        <f t="shared" si="56"/>
        <v>0</v>
      </c>
      <c r="H118" s="15">
        <f t="shared" si="56"/>
        <v>0</v>
      </c>
      <c r="I118" s="42"/>
    </row>
    <row r="119" spans="1:9" s="4" customFormat="1" ht="13.8" x14ac:dyDescent="0.3">
      <c r="A119" s="31"/>
      <c r="B119" s="31"/>
      <c r="C119" s="20">
        <v>2023</v>
      </c>
      <c r="D119" s="15">
        <f t="shared" ref="D119" si="57">E119+F119+G119+H119</f>
        <v>0</v>
      </c>
      <c r="E119" s="15">
        <f t="shared" si="55"/>
        <v>0</v>
      </c>
      <c r="F119" s="15">
        <f t="shared" si="56"/>
        <v>0</v>
      </c>
      <c r="G119" s="15">
        <f t="shared" si="56"/>
        <v>0</v>
      </c>
      <c r="H119" s="15">
        <f t="shared" si="56"/>
        <v>0</v>
      </c>
      <c r="I119" s="43"/>
    </row>
    <row r="120" spans="1:9" s="4" customFormat="1" ht="13.8" x14ac:dyDescent="0.3">
      <c r="A120" s="28" t="s">
        <v>39</v>
      </c>
      <c r="B120" s="31" t="s">
        <v>41</v>
      </c>
      <c r="C120" s="20" t="s">
        <v>43</v>
      </c>
      <c r="D120" s="14">
        <f>SUM(D121:D128)</f>
        <v>1500</v>
      </c>
      <c r="E120" s="15">
        <f>SUM(E121:E128)</f>
        <v>0</v>
      </c>
      <c r="F120" s="14">
        <f>SUM(F121:F128)</f>
        <v>1500</v>
      </c>
      <c r="G120" s="15">
        <f>SUM(G121:G128)</f>
        <v>0</v>
      </c>
      <c r="H120" s="15">
        <f>SUM(H121:H128)</f>
        <v>0</v>
      </c>
      <c r="I120" s="29" t="s">
        <v>11</v>
      </c>
    </row>
    <row r="121" spans="1:9" s="4" customFormat="1" ht="16.5" customHeight="1" x14ac:dyDescent="0.3">
      <c r="A121" s="28"/>
      <c r="B121" s="31"/>
      <c r="C121" s="19">
        <v>2016</v>
      </c>
      <c r="D121" s="13">
        <f>E121+F121+G121+H121</f>
        <v>0</v>
      </c>
      <c r="E121" s="13">
        <f>E130</f>
        <v>0</v>
      </c>
      <c r="F121" s="13">
        <v>0</v>
      </c>
      <c r="G121" s="13">
        <f>G130</f>
        <v>0</v>
      </c>
      <c r="H121" s="13">
        <f>H130</f>
        <v>0</v>
      </c>
      <c r="I121" s="30"/>
    </row>
    <row r="122" spans="1:9" s="4" customFormat="1" ht="13.8" x14ac:dyDescent="0.3">
      <c r="A122" s="28"/>
      <c r="B122" s="31"/>
      <c r="C122" s="19">
        <v>2017</v>
      </c>
      <c r="D122" s="12">
        <f t="shared" ref="D122:D127" si="58">E122+F122+G122+H122</f>
        <v>300</v>
      </c>
      <c r="E122" s="13">
        <f t="shared" ref="E122:E128" si="59">E131</f>
        <v>0</v>
      </c>
      <c r="F122" s="12">
        <f t="shared" ref="F122" si="60">F131</f>
        <v>300</v>
      </c>
      <c r="G122" s="13">
        <f t="shared" ref="G122:H128" si="61">G131</f>
        <v>0</v>
      </c>
      <c r="H122" s="13">
        <f t="shared" si="61"/>
        <v>0</v>
      </c>
      <c r="I122" s="30"/>
    </row>
    <row r="123" spans="1:9" s="4" customFormat="1" ht="13.8" x14ac:dyDescent="0.3">
      <c r="A123" s="28"/>
      <c r="B123" s="31"/>
      <c r="C123" s="19">
        <v>2018</v>
      </c>
      <c r="D123" s="12">
        <f t="shared" si="58"/>
        <v>300</v>
      </c>
      <c r="E123" s="13">
        <f t="shared" si="59"/>
        <v>0</v>
      </c>
      <c r="F123" s="12">
        <f t="shared" ref="F123" si="62">F132</f>
        <v>300</v>
      </c>
      <c r="G123" s="13">
        <f t="shared" si="61"/>
        <v>0</v>
      </c>
      <c r="H123" s="13">
        <f t="shared" si="61"/>
        <v>0</v>
      </c>
      <c r="I123" s="30"/>
    </row>
    <row r="124" spans="1:9" s="4" customFormat="1" ht="13.8" x14ac:dyDescent="0.3">
      <c r="A124" s="28"/>
      <c r="B124" s="31"/>
      <c r="C124" s="19">
        <v>2019</v>
      </c>
      <c r="D124" s="12">
        <f t="shared" si="58"/>
        <v>300</v>
      </c>
      <c r="E124" s="13">
        <f t="shared" si="59"/>
        <v>0</v>
      </c>
      <c r="F124" s="12">
        <f t="shared" ref="F124" si="63">F133</f>
        <v>300</v>
      </c>
      <c r="G124" s="13">
        <f t="shared" si="61"/>
        <v>0</v>
      </c>
      <c r="H124" s="13">
        <f t="shared" si="61"/>
        <v>0</v>
      </c>
      <c r="I124" s="30"/>
    </row>
    <row r="125" spans="1:9" s="4" customFormat="1" ht="13.8" x14ac:dyDescent="0.3">
      <c r="A125" s="28"/>
      <c r="B125" s="31"/>
      <c r="C125" s="19">
        <v>2020</v>
      </c>
      <c r="D125" s="12">
        <f t="shared" si="58"/>
        <v>300</v>
      </c>
      <c r="E125" s="13">
        <f t="shared" si="59"/>
        <v>0</v>
      </c>
      <c r="F125" s="12">
        <f t="shared" ref="F125" si="64">F134</f>
        <v>300</v>
      </c>
      <c r="G125" s="13">
        <f t="shared" si="61"/>
        <v>0</v>
      </c>
      <c r="H125" s="13">
        <f t="shared" si="61"/>
        <v>0</v>
      </c>
      <c r="I125" s="30"/>
    </row>
    <row r="126" spans="1:9" s="4" customFormat="1" ht="13.8" x14ac:dyDescent="0.3">
      <c r="A126" s="28"/>
      <c r="B126" s="31"/>
      <c r="C126" s="19">
        <v>2021</v>
      </c>
      <c r="D126" s="12">
        <f t="shared" si="58"/>
        <v>300</v>
      </c>
      <c r="E126" s="13">
        <f t="shared" si="59"/>
        <v>0</v>
      </c>
      <c r="F126" s="12">
        <f t="shared" ref="F126" si="65">F135</f>
        <v>300</v>
      </c>
      <c r="G126" s="13">
        <f t="shared" si="61"/>
        <v>0</v>
      </c>
      <c r="H126" s="13">
        <f t="shared" si="61"/>
        <v>0</v>
      </c>
      <c r="I126" s="30"/>
    </row>
    <row r="127" spans="1:9" s="4" customFormat="1" ht="13.8" x14ac:dyDescent="0.3">
      <c r="A127" s="28"/>
      <c r="B127" s="31"/>
      <c r="C127" s="19">
        <v>2022</v>
      </c>
      <c r="D127" s="13">
        <f t="shared" si="58"/>
        <v>0</v>
      </c>
      <c r="E127" s="13">
        <f t="shared" si="59"/>
        <v>0</v>
      </c>
      <c r="F127" s="13">
        <f t="shared" ref="F127:F128" si="66">F136</f>
        <v>0</v>
      </c>
      <c r="G127" s="13">
        <f t="shared" si="61"/>
        <v>0</v>
      </c>
      <c r="H127" s="13">
        <f t="shared" si="61"/>
        <v>0</v>
      </c>
      <c r="I127" s="30"/>
    </row>
    <row r="128" spans="1:9" s="4" customFormat="1" ht="13.8" x14ac:dyDescent="0.3">
      <c r="A128" s="28"/>
      <c r="B128" s="31"/>
      <c r="C128" s="19">
        <v>2023</v>
      </c>
      <c r="D128" s="13">
        <f t="shared" ref="D128" si="67">E128+F128+G128+H128</f>
        <v>0</v>
      </c>
      <c r="E128" s="13">
        <f t="shared" si="59"/>
        <v>0</v>
      </c>
      <c r="F128" s="13">
        <f t="shared" si="66"/>
        <v>0</v>
      </c>
      <c r="G128" s="13">
        <f t="shared" si="61"/>
        <v>0</v>
      </c>
      <c r="H128" s="13">
        <f t="shared" si="61"/>
        <v>0</v>
      </c>
      <c r="I128" s="30"/>
    </row>
    <row r="129" spans="1:9" s="4" customFormat="1" ht="12" customHeight="1" x14ac:dyDescent="0.3">
      <c r="A129" s="27" t="s">
        <v>45</v>
      </c>
      <c r="B129" s="28" t="s">
        <v>38</v>
      </c>
      <c r="C129" s="19" t="s">
        <v>43</v>
      </c>
      <c r="D129" s="12">
        <f>SUM(D130:D137)</f>
        <v>1500</v>
      </c>
      <c r="E129" s="13">
        <f>SUM(E130:E137)</f>
        <v>0</v>
      </c>
      <c r="F129" s="12">
        <f>SUM(F130:F137)</f>
        <v>1500</v>
      </c>
      <c r="G129" s="13">
        <f>SUM(G130:G137)</f>
        <v>0</v>
      </c>
      <c r="H129" s="13">
        <f t="shared" ref="H129" si="68">SUM(H130:H137)</f>
        <v>0</v>
      </c>
      <c r="I129" s="29" t="s">
        <v>11</v>
      </c>
    </row>
    <row r="130" spans="1:9" s="4" customFormat="1" ht="16.5" customHeight="1" x14ac:dyDescent="0.3">
      <c r="A130" s="28"/>
      <c r="B130" s="28"/>
      <c r="C130" s="19">
        <v>2016</v>
      </c>
      <c r="D130" s="13">
        <f>E130+F130+G130+H130</f>
        <v>0</v>
      </c>
      <c r="E130" s="13">
        <v>0</v>
      </c>
      <c r="F130" s="13">
        <v>0</v>
      </c>
      <c r="G130" s="13">
        <v>0</v>
      </c>
      <c r="H130" s="13">
        <v>0</v>
      </c>
      <c r="I130" s="30"/>
    </row>
    <row r="131" spans="1:9" s="4" customFormat="1" ht="13.8" x14ac:dyDescent="0.3">
      <c r="A131" s="28"/>
      <c r="B131" s="28"/>
      <c r="C131" s="19">
        <v>2017</v>
      </c>
      <c r="D131" s="13">
        <f t="shared" ref="D131:D136" si="69">E131+F131+G131+H131</f>
        <v>300</v>
      </c>
      <c r="E131" s="13">
        <v>0</v>
      </c>
      <c r="F131" s="13">
        <v>300</v>
      </c>
      <c r="G131" s="13">
        <v>0</v>
      </c>
      <c r="H131" s="13">
        <v>0</v>
      </c>
      <c r="I131" s="30"/>
    </row>
    <row r="132" spans="1:9" s="4" customFormat="1" ht="13.8" x14ac:dyDescent="0.3">
      <c r="A132" s="28"/>
      <c r="B132" s="28"/>
      <c r="C132" s="19">
        <v>2018</v>
      </c>
      <c r="D132" s="12">
        <f t="shared" si="69"/>
        <v>300</v>
      </c>
      <c r="E132" s="13">
        <v>0</v>
      </c>
      <c r="F132" s="12">
        <v>300</v>
      </c>
      <c r="G132" s="13">
        <v>0</v>
      </c>
      <c r="H132" s="13">
        <v>0</v>
      </c>
      <c r="I132" s="30"/>
    </row>
    <row r="133" spans="1:9" s="4" customFormat="1" ht="13.8" x14ac:dyDescent="0.3">
      <c r="A133" s="28"/>
      <c r="B133" s="28"/>
      <c r="C133" s="19">
        <v>2019</v>
      </c>
      <c r="D133" s="12">
        <f t="shared" si="69"/>
        <v>300</v>
      </c>
      <c r="E133" s="13">
        <v>0</v>
      </c>
      <c r="F133" s="12">
        <v>300</v>
      </c>
      <c r="G133" s="13">
        <v>0</v>
      </c>
      <c r="H133" s="13">
        <v>0</v>
      </c>
      <c r="I133" s="30"/>
    </row>
    <row r="134" spans="1:9" s="4" customFormat="1" ht="13.8" x14ac:dyDescent="0.3">
      <c r="A134" s="28"/>
      <c r="B134" s="28"/>
      <c r="C134" s="19">
        <v>2020</v>
      </c>
      <c r="D134" s="13">
        <f t="shared" si="69"/>
        <v>300</v>
      </c>
      <c r="E134" s="13">
        <v>0</v>
      </c>
      <c r="F134" s="13">
        <v>300</v>
      </c>
      <c r="G134" s="13">
        <v>0</v>
      </c>
      <c r="H134" s="13">
        <v>0</v>
      </c>
      <c r="I134" s="30"/>
    </row>
    <row r="135" spans="1:9" s="4" customFormat="1" ht="13.8" x14ac:dyDescent="0.3">
      <c r="A135" s="28"/>
      <c r="B135" s="28"/>
      <c r="C135" s="19">
        <v>2021</v>
      </c>
      <c r="D135" s="13">
        <f t="shared" si="69"/>
        <v>300</v>
      </c>
      <c r="E135" s="13">
        <v>0</v>
      </c>
      <c r="F135" s="13">
        <v>300</v>
      </c>
      <c r="G135" s="13">
        <v>0</v>
      </c>
      <c r="H135" s="13">
        <v>0</v>
      </c>
      <c r="I135" s="30"/>
    </row>
    <row r="136" spans="1:9" s="4" customFormat="1" ht="13.8" x14ac:dyDescent="0.3">
      <c r="A136" s="28"/>
      <c r="B136" s="28"/>
      <c r="C136" s="19">
        <v>2022</v>
      </c>
      <c r="D136" s="13">
        <f t="shared" si="69"/>
        <v>0</v>
      </c>
      <c r="E136" s="13">
        <v>0</v>
      </c>
      <c r="F136" s="13">
        <v>0</v>
      </c>
      <c r="G136" s="13">
        <v>0</v>
      </c>
      <c r="H136" s="13">
        <v>0</v>
      </c>
      <c r="I136" s="30"/>
    </row>
    <row r="137" spans="1:9" s="4" customFormat="1" ht="13.8" x14ac:dyDescent="0.3">
      <c r="A137" s="28"/>
      <c r="B137" s="28"/>
      <c r="C137" s="19">
        <v>2023</v>
      </c>
      <c r="D137" s="13">
        <f t="shared" ref="D137" si="70">E137+F137+G137+H137</f>
        <v>0</v>
      </c>
      <c r="E137" s="13">
        <v>0</v>
      </c>
      <c r="F137" s="13">
        <v>0</v>
      </c>
      <c r="G137" s="13">
        <v>0</v>
      </c>
      <c r="H137" s="13">
        <v>0</v>
      </c>
      <c r="I137" s="30"/>
    </row>
    <row r="138" spans="1:9" s="4" customFormat="1" ht="15.75" customHeight="1" x14ac:dyDescent="0.3">
      <c r="A138" s="28" t="s">
        <v>46</v>
      </c>
      <c r="B138" s="31" t="s">
        <v>40</v>
      </c>
      <c r="C138" s="20" t="s">
        <v>43</v>
      </c>
      <c r="D138" s="14">
        <f>SUM(D139:D146)</f>
        <v>3228</v>
      </c>
      <c r="E138" s="13">
        <f>SUM(E139:E146)</f>
        <v>0</v>
      </c>
      <c r="F138" s="14">
        <f>SUM(F139:F146)</f>
        <v>3228</v>
      </c>
      <c r="G138" s="15">
        <f>SUM(G139:G146)</f>
        <v>0</v>
      </c>
      <c r="H138" s="15">
        <f>SUM(H139:H146)</f>
        <v>0</v>
      </c>
      <c r="I138" s="29" t="s">
        <v>11</v>
      </c>
    </row>
    <row r="139" spans="1:9" x14ac:dyDescent="0.3">
      <c r="A139" s="28"/>
      <c r="B139" s="31"/>
      <c r="C139" s="19">
        <v>2016</v>
      </c>
      <c r="D139" s="13">
        <f>E139+F139+G139+H139</f>
        <v>0</v>
      </c>
      <c r="E139" s="13">
        <f>E148+E157+E166</f>
        <v>0</v>
      </c>
      <c r="F139" s="13">
        <f>F148+F157+F166</f>
        <v>0</v>
      </c>
      <c r="G139" s="13">
        <f t="shared" ref="G139:H139" si="71">G148</f>
        <v>0</v>
      </c>
      <c r="H139" s="13">
        <f t="shared" si="71"/>
        <v>0</v>
      </c>
      <c r="I139" s="30"/>
    </row>
    <row r="140" spans="1:9" x14ac:dyDescent="0.3">
      <c r="A140" s="28"/>
      <c r="B140" s="31"/>
      <c r="C140" s="19">
        <v>2017</v>
      </c>
      <c r="D140" s="12">
        <f t="shared" ref="D140:D143" si="72">E140+F140+G140+H140</f>
        <v>500</v>
      </c>
      <c r="E140" s="13">
        <f t="shared" ref="E140:H140" si="73">E149</f>
        <v>0</v>
      </c>
      <c r="F140" s="13">
        <f t="shared" ref="F140:F145" si="74">F149+F158+F167</f>
        <v>500</v>
      </c>
      <c r="G140" s="13">
        <f t="shared" si="73"/>
        <v>0</v>
      </c>
      <c r="H140" s="13">
        <f t="shared" si="73"/>
        <v>0</v>
      </c>
      <c r="I140" s="30"/>
    </row>
    <row r="141" spans="1:9" x14ac:dyDescent="0.3">
      <c r="A141" s="28"/>
      <c r="B141" s="31"/>
      <c r="C141" s="19">
        <v>2018</v>
      </c>
      <c r="D141" s="13">
        <f t="shared" si="72"/>
        <v>500</v>
      </c>
      <c r="E141" s="13">
        <f t="shared" ref="E141" si="75">E150</f>
        <v>0</v>
      </c>
      <c r="F141" s="13">
        <f t="shared" si="74"/>
        <v>500</v>
      </c>
      <c r="G141" s="13">
        <f t="shared" ref="G141:H141" si="76">G150</f>
        <v>0</v>
      </c>
      <c r="H141" s="13">
        <f t="shared" si="76"/>
        <v>0</v>
      </c>
      <c r="I141" s="30"/>
    </row>
    <row r="142" spans="1:9" x14ac:dyDescent="0.3">
      <c r="A142" s="28"/>
      <c r="B142" s="31"/>
      <c r="C142" s="19">
        <v>2019</v>
      </c>
      <c r="D142" s="13">
        <f t="shared" si="72"/>
        <v>228</v>
      </c>
      <c r="E142" s="13">
        <f t="shared" ref="E142" si="77">E151</f>
        <v>0</v>
      </c>
      <c r="F142" s="13">
        <f t="shared" si="74"/>
        <v>228</v>
      </c>
      <c r="G142" s="13">
        <f t="shared" ref="G142:H142" si="78">G151</f>
        <v>0</v>
      </c>
      <c r="H142" s="13">
        <f t="shared" si="78"/>
        <v>0</v>
      </c>
      <c r="I142" s="30"/>
    </row>
    <row r="143" spans="1:9" x14ac:dyDescent="0.3">
      <c r="A143" s="28"/>
      <c r="B143" s="31"/>
      <c r="C143" s="19">
        <v>2020</v>
      </c>
      <c r="D143" s="12">
        <f t="shared" si="72"/>
        <v>500</v>
      </c>
      <c r="E143" s="13">
        <f t="shared" ref="E143" si="79">E152</f>
        <v>0</v>
      </c>
      <c r="F143" s="13">
        <f t="shared" si="74"/>
        <v>500</v>
      </c>
      <c r="G143" s="13">
        <f t="shared" ref="G143:H143" si="80">G152</f>
        <v>0</v>
      </c>
      <c r="H143" s="13">
        <f t="shared" si="80"/>
        <v>0</v>
      </c>
      <c r="I143" s="30"/>
    </row>
    <row r="144" spans="1:9" x14ac:dyDescent="0.3">
      <c r="A144" s="28"/>
      <c r="B144" s="31"/>
      <c r="C144" s="19">
        <v>2021</v>
      </c>
      <c r="D144" s="12">
        <f>E144+F144+G144+H144</f>
        <v>500</v>
      </c>
      <c r="E144" s="13">
        <f t="shared" ref="E144" si="81">E153</f>
        <v>0</v>
      </c>
      <c r="F144" s="13">
        <f t="shared" si="74"/>
        <v>500</v>
      </c>
      <c r="G144" s="13">
        <f t="shared" ref="G144:H144" si="82">G153</f>
        <v>0</v>
      </c>
      <c r="H144" s="13">
        <f t="shared" si="82"/>
        <v>0</v>
      </c>
      <c r="I144" s="30"/>
    </row>
    <row r="145" spans="1:9" x14ac:dyDescent="0.3">
      <c r="A145" s="28"/>
      <c r="B145" s="31"/>
      <c r="C145" s="19">
        <v>2022</v>
      </c>
      <c r="D145" s="13">
        <f t="shared" ref="D145:D146" si="83">E145+F145+G145+H145</f>
        <v>1000</v>
      </c>
      <c r="E145" s="13">
        <f t="shared" ref="E145" si="84">E154</f>
        <v>0</v>
      </c>
      <c r="F145" s="13">
        <f t="shared" si="74"/>
        <v>1000</v>
      </c>
      <c r="G145" s="13">
        <v>0</v>
      </c>
      <c r="H145" s="13">
        <v>0</v>
      </c>
      <c r="I145" s="30"/>
    </row>
    <row r="146" spans="1:9" x14ac:dyDescent="0.3">
      <c r="A146" s="28"/>
      <c r="B146" s="31"/>
      <c r="C146" s="19">
        <v>2023</v>
      </c>
      <c r="D146" s="13">
        <f t="shared" si="83"/>
        <v>0</v>
      </c>
      <c r="E146" s="13">
        <f t="shared" ref="E146" si="85">E155</f>
        <v>0</v>
      </c>
      <c r="F146" s="13">
        <f t="shared" ref="F146:H146" si="86">F155</f>
        <v>0</v>
      </c>
      <c r="G146" s="13">
        <f t="shared" si="86"/>
        <v>0</v>
      </c>
      <c r="H146" s="13">
        <f t="shared" si="86"/>
        <v>0</v>
      </c>
      <c r="I146" s="32"/>
    </row>
    <row r="147" spans="1:9" x14ac:dyDescent="0.3">
      <c r="A147" s="28" t="s">
        <v>47</v>
      </c>
      <c r="B147" s="28" t="s">
        <v>29</v>
      </c>
      <c r="C147" s="19" t="s">
        <v>43</v>
      </c>
      <c r="D147" s="12">
        <f>SUM(D148:D155)</f>
        <v>1352</v>
      </c>
      <c r="E147" s="13">
        <f>SUM(E148:E155)</f>
        <v>0</v>
      </c>
      <c r="F147" s="12">
        <f>SUM(F148:F155)</f>
        <v>1352</v>
      </c>
      <c r="G147" s="13">
        <v>0</v>
      </c>
      <c r="H147" s="13">
        <v>0</v>
      </c>
      <c r="I147" s="29" t="s">
        <v>11</v>
      </c>
    </row>
    <row r="148" spans="1:9" x14ac:dyDescent="0.3">
      <c r="A148" s="28"/>
      <c r="B148" s="28"/>
      <c r="C148" s="19">
        <v>2016</v>
      </c>
      <c r="D148" s="13">
        <f>E148+F148+G148+H148</f>
        <v>0</v>
      </c>
      <c r="E148" s="13">
        <v>0</v>
      </c>
      <c r="F148" s="13">
        <v>0</v>
      </c>
      <c r="G148" s="13">
        <v>0</v>
      </c>
      <c r="H148" s="13">
        <v>0</v>
      </c>
      <c r="I148" s="30"/>
    </row>
    <row r="149" spans="1:9" x14ac:dyDescent="0.3">
      <c r="A149" s="28"/>
      <c r="B149" s="28"/>
      <c r="C149" s="19">
        <v>2017</v>
      </c>
      <c r="D149" s="12">
        <f t="shared" ref="D149:D151" si="87">E149+F149+G149+H149</f>
        <v>290</v>
      </c>
      <c r="E149" s="13">
        <v>0</v>
      </c>
      <c r="F149" s="12">
        <v>290</v>
      </c>
      <c r="G149" s="13">
        <v>0</v>
      </c>
      <c r="H149" s="13">
        <v>0</v>
      </c>
      <c r="I149" s="30"/>
    </row>
    <row r="150" spans="1:9" x14ac:dyDescent="0.3">
      <c r="A150" s="28"/>
      <c r="B150" s="28"/>
      <c r="C150" s="19">
        <v>2018</v>
      </c>
      <c r="D150" s="13">
        <f t="shared" si="87"/>
        <v>290</v>
      </c>
      <c r="E150" s="13">
        <v>0</v>
      </c>
      <c r="F150" s="13">
        <v>290</v>
      </c>
      <c r="G150" s="13">
        <v>0</v>
      </c>
      <c r="H150" s="13">
        <v>0</v>
      </c>
      <c r="I150" s="30"/>
    </row>
    <row r="151" spans="1:9" x14ac:dyDescent="0.3">
      <c r="A151" s="28"/>
      <c r="B151" s="28"/>
      <c r="C151" s="19">
        <v>2019</v>
      </c>
      <c r="D151" s="13">
        <f t="shared" si="87"/>
        <v>0</v>
      </c>
      <c r="E151" s="13">
        <v>0</v>
      </c>
      <c r="F151" s="13">
        <v>0</v>
      </c>
      <c r="G151" s="13">
        <v>0</v>
      </c>
      <c r="H151" s="13">
        <v>0</v>
      </c>
      <c r="I151" s="30"/>
    </row>
    <row r="152" spans="1:9" x14ac:dyDescent="0.3">
      <c r="A152" s="28"/>
      <c r="B152" s="28"/>
      <c r="C152" s="19">
        <v>2020</v>
      </c>
      <c r="D152" s="12">
        <f>E152+F152+G152+H152</f>
        <v>272</v>
      </c>
      <c r="E152" s="13">
        <v>0</v>
      </c>
      <c r="F152" s="12">
        <v>272</v>
      </c>
      <c r="G152" s="13">
        <v>0</v>
      </c>
      <c r="H152" s="13">
        <v>0</v>
      </c>
      <c r="I152" s="30"/>
    </row>
    <row r="153" spans="1:9" x14ac:dyDescent="0.3">
      <c r="A153" s="28"/>
      <c r="B153" s="28"/>
      <c r="C153" s="19">
        <v>2021</v>
      </c>
      <c r="D153" s="12">
        <f t="shared" ref="D153:D154" si="88">E153+F153+G153+H153</f>
        <v>500</v>
      </c>
      <c r="E153" s="13">
        <v>0</v>
      </c>
      <c r="F153" s="12">
        <v>500</v>
      </c>
      <c r="G153" s="13">
        <v>0</v>
      </c>
      <c r="H153" s="13">
        <v>0</v>
      </c>
      <c r="I153" s="30"/>
    </row>
    <row r="154" spans="1:9" x14ac:dyDescent="0.3">
      <c r="A154" s="28"/>
      <c r="B154" s="28"/>
      <c r="C154" s="19">
        <v>2022</v>
      </c>
      <c r="D154" s="13">
        <f t="shared" si="88"/>
        <v>0</v>
      </c>
      <c r="E154" s="13">
        <v>0</v>
      </c>
      <c r="F154" s="13">
        <v>0</v>
      </c>
      <c r="G154" s="13">
        <v>0</v>
      </c>
      <c r="H154" s="13">
        <v>0</v>
      </c>
      <c r="I154" s="30"/>
    </row>
    <row r="155" spans="1:9" x14ac:dyDescent="0.3">
      <c r="A155" s="28"/>
      <c r="B155" s="28"/>
      <c r="C155" s="19">
        <v>2023</v>
      </c>
      <c r="D155" s="13">
        <f t="shared" ref="D155" si="89">E155+F155+G155+H155</f>
        <v>0</v>
      </c>
      <c r="E155" s="13">
        <v>0</v>
      </c>
      <c r="F155" s="13">
        <v>0</v>
      </c>
      <c r="G155" s="13">
        <v>0</v>
      </c>
      <c r="H155" s="13">
        <v>0</v>
      </c>
      <c r="I155" s="32"/>
    </row>
    <row r="156" spans="1:9" x14ac:dyDescent="0.3">
      <c r="A156" s="28" t="s">
        <v>48</v>
      </c>
      <c r="B156" s="28" t="s">
        <v>36</v>
      </c>
      <c r="C156" s="21" t="s">
        <v>43</v>
      </c>
      <c r="D156" s="12">
        <f>SUM(D157:D164)</f>
        <v>329.6</v>
      </c>
      <c r="E156" s="13">
        <f>SUM(E157:E164)</f>
        <v>0</v>
      </c>
      <c r="F156" s="12">
        <f>SUM(F157:F164)</f>
        <v>329.6</v>
      </c>
      <c r="G156" s="13">
        <v>0</v>
      </c>
      <c r="H156" s="13">
        <v>0</v>
      </c>
      <c r="I156" s="29" t="s">
        <v>11</v>
      </c>
    </row>
    <row r="157" spans="1:9" x14ac:dyDescent="0.3">
      <c r="A157" s="28"/>
      <c r="B157" s="28"/>
      <c r="C157" s="21">
        <v>2016</v>
      </c>
      <c r="D157" s="13">
        <f>E157+F157+G157+H157</f>
        <v>0</v>
      </c>
      <c r="E157" s="13">
        <v>0</v>
      </c>
      <c r="F157" s="13">
        <v>0</v>
      </c>
      <c r="G157" s="13">
        <v>0</v>
      </c>
      <c r="H157" s="13">
        <v>0</v>
      </c>
      <c r="I157" s="30"/>
    </row>
    <row r="158" spans="1:9" x14ac:dyDescent="0.3">
      <c r="A158" s="28"/>
      <c r="B158" s="28"/>
      <c r="C158" s="21">
        <v>2017</v>
      </c>
      <c r="D158" s="12">
        <f t="shared" ref="D158:D160" si="90">E158+F158+G158+H158</f>
        <v>30.9</v>
      </c>
      <c r="E158" s="13">
        <v>0</v>
      </c>
      <c r="F158" s="12">
        <v>30.9</v>
      </c>
      <c r="G158" s="13">
        <v>0</v>
      </c>
      <c r="H158" s="13">
        <v>0</v>
      </c>
      <c r="I158" s="30"/>
    </row>
    <row r="159" spans="1:9" x14ac:dyDescent="0.3">
      <c r="A159" s="28"/>
      <c r="B159" s="28"/>
      <c r="C159" s="21">
        <v>2018</v>
      </c>
      <c r="D159" s="13">
        <f t="shared" si="90"/>
        <v>30.9</v>
      </c>
      <c r="E159" s="13">
        <v>0</v>
      </c>
      <c r="F159" s="13">
        <v>30.9</v>
      </c>
      <c r="G159" s="13">
        <v>0</v>
      </c>
      <c r="H159" s="13">
        <v>0</v>
      </c>
      <c r="I159" s="30"/>
    </row>
    <row r="160" spans="1:9" x14ac:dyDescent="0.3">
      <c r="A160" s="28"/>
      <c r="B160" s="28"/>
      <c r="C160" s="21">
        <v>2019</v>
      </c>
      <c r="D160" s="12">
        <f t="shared" si="90"/>
        <v>133.9</v>
      </c>
      <c r="E160" s="13">
        <v>0</v>
      </c>
      <c r="F160" s="12">
        <v>133.9</v>
      </c>
      <c r="G160" s="13">
        <v>0</v>
      </c>
      <c r="H160" s="13">
        <v>0</v>
      </c>
      <c r="I160" s="30"/>
    </row>
    <row r="161" spans="1:9" x14ac:dyDescent="0.3">
      <c r="A161" s="28"/>
      <c r="B161" s="28"/>
      <c r="C161" s="21">
        <v>2020</v>
      </c>
      <c r="D161" s="12">
        <f>E161+F161+G161+H161</f>
        <v>133.9</v>
      </c>
      <c r="E161" s="13">
        <v>0</v>
      </c>
      <c r="F161" s="12">
        <v>133.9</v>
      </c>
      <c r="G161" s="13">
        <v>0</v>
      </c>
      <c r="H161" s="13">
        <v>0</v>
      </c>
      <c r="I161" s="30"/>
    </row>
    <row r="162" spans="1:9" x14ac:dyDescent="0.3">
      <c r="A162" s="28"/>
      <c r="B162" s="28"/>
      <c r="C162" s="21">
        <v>2021</v>
      </c>
      <c r="D162" s="13">
        <f t="shared" ref="D162:D163" si="91">E162+F162+G162+H162</f>
        <v>0</v>
      </c>
      <c r="E162" s="13">
        <v>0</v>
      </c>
      <c r="F162" s="13">
        <v>0</v>
      </c>
      <c r="G162" s="13">
        <v>0</v>
      </c>
      <c r="H162" s="13">
        <v>0</v>
      </c>
      <c r="I162" s="30"/>
    </row>
    <row r="163" spans="1:9" x14ac:dyDescent="0.3">
      <c r="A163" s="28"/>
      <c r="B163" s="28"/>
      <c r="C163" s="21">
        <v>2022</v>
      </c>
      <c r="D163" s="13">
        <f t="shared" si="91"/>
        <v>0</v>
      </c>
      <c r="E163" s="13">
        <v>0</v>
      </c>
      <c r="F163" s="13">
        <v>0</v>
      </c>
      <c r="G163" s="13">
        <v>0</v>
      </c>
      <c r="H163" s="13">
        <v>0</v>
      </c>
      <c r="I163" s="30"/>
    </row>
    <row r="164" spans="1:9" x14ac:dyDescent="0.3">
      <c r="A164" s="28"/>
      <c r="B164" s="28"/>
      <c r="C164" s="21">
        <v>2023</v>
      </c>
      <c r="D164" s="13">
        <f t="shared" ref="D164" si="92">E164+F164+G164+H164</f>
        <v>0</v>
      </c>
      <c r="E164" s="13">
        <v>0</v>
      </c>
      <c r="F164" s="13">
        <v>0</v>
      </c>
      <c r="G164" s="13">
        <v>0</v>
      </c>
      <c r="H164" s="13">
        <v>0</v>
      </c>
      <c r="I164" s="32"/>
    </row>
    <row r="165" spans="1:9" x14ac:dyDescent="0.3">
      <c r="A165" s="28" t="s">
        <v>49</v>
      </c>
      <c r="B165" s="28" t="s">
        <v>37</v>
      </c>
      <c r="C165" s="21" t="s">
        <v>43</v>
      </c>
      <c r="D165" s="12">
        <f>SUM(D166:D173)</f>
        <v>1546.4</v>
      </c>
      <c r="E165" s="13">
        <f>SUM(E166:E173)</f>
        <v>0</v>
      </c>
      <c r="F165" s="12">
        <f>SUM(F166:F173)</f>
        <v>1546.4</v>
      </c>
      <c r="G165" s="13">
        <v>0</v>
      </c>
      <c r="H165" s="13">
        <v>0</v>
      </c>
      <c r="I165" s="29" t="s">
        <v>11</v>
      </c>
    </row>
    <row r="166" spans="1:9" x14ac:dyDescent="0.3">
      <c r="A166" s="28"/>
      <c r="B166" s="28"/>
      <c r="C166" s="21">
        <v>2016</v>
      </c>
      <c r="D166" s="13">
        <f>E166+F166+G166+H166</f>
        <v>0</v>
      </c>
      <c r="E166" s="13">
        <v>0</v>
      </c>
      <c r="F166" s="13">
        <v>0</v>
      </c>
      <c r="G166" s="13">
        <v>0</v>
      </c>
      <c r="H166" s="13">
        <v>0</v>
      </c>
      <c r="I166" s="30"/>
    </row>
    <row r="167" spans="1:9" x14ac:dyDescent="0.3">
      <c r="A167" s="28"/>
      <c r="B167" s="28"/>
      <c r="C167" s="21">
        <v>2017</v>
      </c>
      <c r="D167" s="12">
        <f t="shared" ref="D167:D169" si="93">E167+F167+G167+H167</f>
        <v>179.1</v>
      </c>
      <c r="E167" s="13">
        <v>0</v>
      </c>
      <c r="F167" s="12">
        <v>179.1</v>
      </c>
      <c r="G167" s="13">
        <v>0</v>
      </c>
      <c r="H167" s="13">
        <v>0</v>
      </c>
      <c r="I167" s="30"/>
    </row>
    <row r="168" spans="1:9" x14ac:dyDescent="0.3">
      <c r="A168" s="28"/>
      <c r="B168" s="28"/>
      <c r="C168" s="21">
        <v>2018</v>
      </c>
      <c r="D168" s="13">
        <f t="shared" si="93"/>
        <v>179.1</v>
      </c>
      <c r="E168" s="13">
        <v>0</v>
      </c>
      <c r="F168" s="13">
        <v>179.1</v>
      </c>
      <c r="G168" s="13">
        <v>0</v>
      </c>
      <c r="H168" s="13">
        <v>0</v>
      </c>
      <c r="I168" s="30"/>
    </row>
    <row r="169" spans="1:9" x14ac:dyDescent="0.3">
      <c r="A169" s="28"/>
      <c r="B169" s="28"/>
      <c r="C169" s="21">
        <v>2019</v>
      </c>
      <c r="D169" s="12">
        <f t="shared" si="93"/>
        <v>94.1</v>
      </c>
      <c r="E169" s="13">
        <v>0</v>
      </c>
      <c r="F169" s="12">
        <v>94.1</v>
      </c>
      <c r="G169" s="13">
        <v>0</v>
      </c>
      <c r="H169" s="13">
        <v>0</v>
      </c>
      <c r="I169" s="30"/>
    </row>
    <row r="170" spans="1:9" x14ac:dyDescent="0.3">
      <c r="A170" s="28"/>
      <c r="B170" s="28"/>
      <c r="C170" s="21">
        <v>2020</v>
      </c>
      <c r="D170" s="12">
        <f>E170+F170+G170+H170</f>
        <v>94.1</v>
      </c>
      <c r="E170" s="13">
        <v>0</v>
      </c>
      <c r="F170" s="12">
        <v>94.1</v>
      </c>
      <c r="G170" s="13">
        <v>0</v>
      </c>
      <c r="H170" s="13">
        <v>0</v>
      </c>
      <c r="I170" s="30"/>
    </row>
    <row r="171" spans="1:9" x14ac:dyDescent="0.3">
      <c r="A171" s="28"/>
      <c r="B171" s="28"/>
      <c r="C171" s="21">
        <v>2021</v>
      </c>
      <c r="D171" s="13">
        <f t="shared" ref="D171:D172" si="94">E171+F171+G171+H171</f>
        <v>0</v>
      </c>
      <c r="E171" s="13">
        <v>0</v>
      </c>
      <c r="F171" s="13">
        <v>0</v>
      </c>
      <c r="G171" s="13">
        <v>0</v>
      </c>
      <c r="H171" s="13">
        <v>0</v>
      </c>
      <c r="I171" s="30"/>
    </row>
    <row r="172" spans="1:9" x14ac:dyDescent="0.3">
      <c r="A172" s="28"/>
      <c r="B172" s="28"/>
      <c r="C172" s="21">
        <v>2022</v>
      </c>
      <c r="D172" s="12">
        <f t="shared" si="94"/>
        <v>1000</v>
      </c>
      <c r="E172" s="13">
        <v>0</v>
      </c>
      <c r="F172" s="12">
        <v>1000</v>
      </c>
      <c r="G172" s="13">
        <v>0</v>
      </c>
      <c r="H172" s="13">
        <v>0</v>
      </c>
      <c r="I172" s="30"/>
    </row>
    <row r="173" spans="1:9" x14ac:dyDescent="0.3">
      <c r="A173" s="28"/>
      <c r="B173" s="28"/>
      <c r="C173" s="21">
        <v>2023</v>
      </c>
      <c r="D173" s="13">
        <f t="shared" ref="D173" si="95">E173+F173+G173+H173</f>
        <v>0</v>
      </c>
      <c r="E173" s="13">
        <v>0</v>
      </c>
      <c r="F173" s="13">
        <v>0</v>
      </c>
      <c r="G173" s="13">
        <v>0</v>
      </c>
      <c r="H173" s="13">
        <v>0</v>
      </c>
      <c r="I173" s="32"/>
    </row>
  </sheetData>
  <mergeCells count="67">
    <mergeCell ref="A120:A128"/>
    <mergeCell ref="B120:B128"/>
    <mergeCell ref="I120:I128"/>
    <mergeCell ref="A63:A71"/>
    <mergeCell ref="B63:B71"/>
    <mergeCell ref="I63:I71"/>
    <mergeCell ref="A73:A81"/>
    <mergeCell ref="B73:B81"/>
    <mergeCell ref="I73:I81"/>
    <mergeCell ref="A72:I72"/>
    <mergeCell ref="A82:A90"/>
    <mergeCell ref="B82:B90"/>
    <mergeCell ref="I82:I90"/>
    <mergeCell ref="A91:A99"/>
    <mergeCell ref="B91:B99"/>
    <mergeCell ref="I91:I99"/>
    <mergeCell ref="A165:A173"/>
    <mergeCell ref="B165:B173"/>
    <mergeCell ref="I165:I173"/>
    <mergeCell ref="A100:A108"/>
    <mergeCell ref="B100:B108"/>
    <mergeCell ref="I100:I108"/>
    <mergeCell ref="A156:A164"/>
    <mergeCell ref="B156:B164"/>
    <mergeCell ref="I156:I164"/>
    <mergeCell ref="A110:I110"/>
    <mergeCell ref="A111:A119"/>
    <mergeCell ref="B111:B119"/>
    <mergeCell ref="I111:I119"/>
    <mergeCell ref="A147:A155"/>
    <mergeCell ref="B147:B155"/>
    <mergeCell ref="I147:I155"/>
    <mergeCell ref="I8:I16"/>
    <mergeCell ref="A8:A16"/>
    <mergeCell ref="B8:B16"/>
    <mergeCell ref="A18:A26"/>
    <mergeCell ref="B18:B26"/>
    <mergeCell ref="A17:I17"/>
    <mergeCell ref="I18:I26"/>
    <mergeCell ref="I27:I35"/>
    <mergeCell ref="A36:A44"/>
    <mergeCell ref="B36:B44"/>
    <mergeCell ref="I36:I44"/>
    <mergeCell ref="A27:A35"/>
    <mergeCell ref="B27:B35"/>
    <mergeCell ref="A45:A53"/>
    <mergeCell ref="B45:B53"/>
    <mergeCell ref="I45:I53"/>
    <mergeCell ref="A54:A62"/>
    <mergeCell ref="B54:B62"/>
    <mergeCell ref="I54:I62"/>
    <mergeCell ref="A4:A6"/>
    <mergeCell ref="B4:B6"/>
    <mergeCell ref="G1:I1"/>
    <mergeCell ref="G2:I2"/>
    <mergeCell ref="A3:I3"/>
    <mergeCell ref="C4:C6"/>
    <mergeCell ref="D4:H4"/>
    <mergeCell ref="I4:I6"/>
    <mergeCell ref="D5:D6"/>
    <mergeCell ref="E5:H5"/>
    <mergeCell ref="A129:A137"/>
    <mergeCell ref="B129:B137"/>
    <mergeCell ref="I129:I137"/>
    <mergeCell ref="A138:A146"/>
    <mergeCell ref="B138:B146"/>
    <mergeCell ref="I138:I146"/>
  </mergeCells>
  <pageMargins left="0.38" right="0.38" top="0.47" bottom="0.31" header="0.26" footer="0.18"/>
  <pageSetup paperSize="9" scale="87" orientation="landscape" r:id="rId1"/>
  <rowBreaks count="4" manualBreakCount="4">
    <brk id="26" max="8" man="1"/>
    <brk id="71" max="8" man="1"/>
    <brk id="108" max="8" man="1"/>
    <brk id="146" max="8" man="1"/>
  </rowBreaks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2022-07-21T02:36:56Z</dcterms:modified>
</cp:coreProperties>
</file>